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Res liga norte" sheetId="1" r:id="rId1"/>
  </sheets>
  <definedNames>
    <definedName name="_xlnm.Print_Area" localSheetId="0">'Res liga norte'!$A$1:$AA$86</definedName>
    <definedName name="_xlnm.Print_Titles" localSheetId="0">'Res liga norte'!$16:$16</definedName>
  </definedNames>
  <calcPr fullCalcOnLoad="1"/>
</workbook>
</file>

<file path=xl/comments1.xml><?xml version="1.0" encoding="utf-8"?>
<comments xmlns="http://schemas.openxmlformats.org/spreadsheetml/2006/main">
  <authors>
    <author>??igo Red?n</author>
  </authors>
  <commentList>
    <comment ref="D16" authorId="0">
      <text>
        <r>
          <rPr>
            <b/>
            <sz val="8"/>
            <rFont val="Tahoma"/>
            <family val="0"/>
          </rPr>
          <t xml:space="preserve">Puntúa el 80%, redondeado hacia arriba, del total de mangas válidas </t>
        </r>
      </text>
    </comment>
  </commentList>
</comments>
</file>

<file path=xl/sharedStrings.xml><?xml version="1.0" encoding="utf-8"?>
<sst xmlns="http://schemas.openxmlformats.org/spreadsheetml/2006/main" count="172" uniqueCount="136">
  <si>
    <t>M1</t>
  </si>
  <si>
    <t>M2</t>
  </si>
  <si>
    <t>M3</t>
  </si>
  <si>
    <t>M4</t>
  </si>
  <si>
    <t>M5</t>
  </si>
  <si>
    <t>Puesto</t>
  </si>
  <si>
    <t>Nombre</t>
  </si>
  <si>
    <t>Gabiria García, Iñigo</t>
  </si>
  <si>
    <t>Redín Michaus, Íñigo</t>
  </si>
  <si>
    <t>Blanco Zabaleta, Chus</t>
  </si>
  <si>
    <t>Egaña, Iñigo</t>
  </si>
  <si>
    <t>Jiménez Blanco, Robert</t>
  </si>
  <si>
    <t>Arruabarrena Larrañaga, Javier</t>
  </si>
  <si>
    <t>Jimenez, Ongi</t>
  </si>
  <si>
    <t>Pérez Leunda, Rodolfo</t>
  </si>
  <si>
    <t>Irurtia Arrillaga, Carlos</t>
  </si>
  <si>
    <t>Lekuona, Jon</t>
  </si>
  <si>
    <t>Isasa Onzain, Jose Miguel</t>
  </si>
  <si>
    <t>Solano, Miguel</t>
  </si>
  <si>
    <t>Díez García, Luis Miguel</t>
  </si>
  <si>
    <t>Villoch, Carlos</t>
  </si>
  <si>
    <t>Pérez Ávila, Víctor</t>
  </si>
  <si>
    <t>Azagra Navascués, Félix</t>
  </si>
  <si>
    <t>Alduayen, Gorka</t>
  </si>
  <si>
    <t>Solana, Ibon</t>
  </si>
  <si>
    <t>Uribarri, Maite</t>
  </si>
  <si>
    <t>Peláez Aguirre, Jon Mikel</t>
  </si>
  <si>
    <t>Ruiz de Azua, Andoni</t>
  </si>
  <si>
    <t>Lizarraga, Tomas</t>
  </si>
  <si>
    <t>Gunde Hoffman, Alexander</t>
  </si>
  <si>
    <t>Arregui Amiano, Fco.Javier</t>
  </si>
  <si>
    <t>Tena García, Daniel</t>
  </si>
  <si>
    <t>Calvo Gómez, Javier</t>
  </si>
  <si>
    <t>Oruesagasti, Alex</t>
  </si>
  <si>
    <t>Blanco Telletxea , Eduardo</t>
  </si>
  <si>
    <t>Erdozia Sevillano, Roberto</t>
  </si>
  <si>
    <t>Díaz Otxoa, Iñigo</t>
  </si>
  <si>
    <t>Guridi Astiazaran, Josu</t>
  </si>
  <si>
    <t>Insausti Salazar, Zuhaitz</t>
  </si>
  <si>
    <t>Vital Mendioroz, Agustín</t>
  </si>
  <si>
    <t>Aristondo, Andoni</t>
  </si>
  <si>
    <t>Marco Linares, Chema</t>
  </si>
  <si>
    <t>Telletxea Mitxelena, Ramón</t>
  </si>
  <si>
    <t>López Sanchis, Jordi</t>
  </si>
  <si>
    <t>Gazzolo, Marcelo</t>
  </si>
  <si>
    <t>Colas, Ivan</t>
  </si>
  <si>
    <t>Benito, Oscar</t>
  </si>
  <si>
    <t>Larrion, Jose Mari</t>
  </si>
  <si>
    <t>Escudero PEÑA, Angel</t>
  </si>
  <si>
    <t>Jimenez, Jesus Mari</t>
  </si>
  <si>
    <t>Sarasua, JOKIN</t>
  </si>
  <si>
    <t>Oronoz, Raul</t>
  </si>
  <si>
    <t>Iban González, Asier</t>
  </si>
  <si>
    <t>Díaz Iraeta, Jose Luis</t>
  </si>
  <si>
    <t>Menoyo Puelles, Felix</t>
  </si>
  <si>
    <t>puga, jose antonio</t>
  </si>
  <si>
    <t>Ruiz De Azua, Eduardo</t>
  </si>
  <si>
    <t>Liga Norte 2005</t>
  </si>
  <si>
    <t>Baigura</t>
  </si>
  <si>
    <t>Zenzano</t>
  </si>
  <si>
    <t>Ioar</t>
  </si>
  <si>
    <t>Arangoiti</t>
  </si>
  <si>
    <t>No válida por no llegar al mínimo</t>
  </si>
  <si>
    <t>M6</t>
  </si>
  <si>
    <t>M7</t>
  </si>
  <si>
    <t>M8</t>
  </si>
  <si>
    <t>Echo</t>
  </si>
  <si>
    <t>Total</t>
  </si>
  <si>
    <t>Gin Gliders Boomerang 3</t>
  </si>
  <si>
    <t>Gradient Avax</t>
  </si>
  <si>
    <t>Gin Gliders Boomerang 4</t>
  </si>
  <si>
    <t>Ozone Proton</t>
  </si>
  <si>
    <t>Gradient Avax RSF</t>
  </si>
  <si>
    <t>Nova radon</t>
  </si>
  <si>
    <t>Nova Carbon</t>
  </si>
  <si>
    <t>Gin Gliders Zoom</t>
  </si>
  <si>
    <t>Nova Aeron</t>
  </si>
  <si>
    <t>UP Summit 2</t>
  </si>
  <si>
    <t>Sol Synergy</t>
  </si>
  <si>
    <t>Castillo, Juan Carlos</t>
  </si>
  <si>
    <t>Windtech Tactic</t>
  </si>
  <si>
    <t>Firebird Booster</t>
  </si>
  <si>
    <t>Advance Omega 6</t>
  </si>
  <si>
    <t>Swing Ventus</t>
  </si>
  <si>
    <t>Advance Sigma 5</t>
  </si>
  <si>
    <t>Flight Design B4</t>
  </si>
  <si>
    <t>Advance Sigma 6</t>
  </si>
  <si>
    <t>Gin Gliders Nomad</t>
  </si>
  <si>
    <t>Nova Tattoo</t>
  </si>
  <si>
    <t>Gayoso Arribas, Manuel</t>
  </si>
  <si>
    <t>Gin Zoom</t>
  </si>
  <si>
    <t>Windtech Silex</t>
  </si>
  <si>
    <t>Firebird Matrix</t>
  </si>
  <si>
    <t>Ozone Vulcan</t>
  </si>
  <si>
    <t>Nova Tatoo</t>
  </si>
  <si>
    <t>Airwave Sport 2</t>
  </si>
  <si>
    <t>Sigma 5 Advance</t>
  </si>
  <si>
    <t>Twister Wings of Change</t>
  </si>
  <si>
    <t>Sape Airea</t>
  </si>
  <si>
    <t>ASTRAL SWING</t>
  </si>
  <si>
    <t>Omega 6 Advance</t>
  </si>
  <si>
    <t>García, Bea</t>
  </si>
  <si>
    <t>Sungliders Khan</t>
  </si>
  <si>
    <t>Ortiz de Orruño, Eduardo</t>
  </si>
  <si>
    <t>Edel Excel</t>
  </si>
  <si>
    <t>Nova vertex</t>
  </si>
  <si>
    <t>Apco sierra</t>
  </si>
  <si>
    <t>Cecilia, Alfonso</t>
  </si>
  <si>
    <t>De Miguel Centeno, Angel</t>
  </si>
  <si>
    <t>Gin Gliders Oasis</t>
  </si>
  <si>
    <t>Cortés Lavaud, Chema</t>
  </si>
  <si>
    <t>Windtech Serak</t>
  </si>
  <si>
    <t>Sanchez, Fernando</t>
  </si>
  <si>
    <t>Serak Windtech</t>
  </si>
  <si>
    <t>Llorente, Iñaki</t>
  </si>
  <si>
    <t>García Pérez, Iñigo</t>
  </si>
  <si>
    <t>Arizeta Lopetegi, Ion</t>
  </si>
  <si>
    <t>Airea Aspect</t>
  </si>
  <si>
    <t>Martínez Ibáñez, Miguel Ángel</t>
  </si>
  <si>
    <t>Casado, Pedro</t>
  </si>
  <si>
    <t>Fernandez De La Bastida, Rubén</t>
  </si>
  <si>
    <t>Martija Roteta, Santos</t>
  </si>
  <si>
    <t>Cortes, Txema</t>
  </si>
  <si>
    <t>Las 7 mejores mangas</t>
  </si>
  <si>
    <t>Gin Gliders Zulu</t>
  </si>
  <si>
    <t>Martinez Martín, Diego</t>
  </si>
  <si>
    <t>González, Jose Luiz</t>
  </si>
  <si>
    <t>Windtech Tempest</t>
  </si>
  <si>
    <t>González Andrés, Samuel</t>
  </si>
  <si>
    <t>Gin Nomad</t>
  </si>
  <si>
    <t>Duffi, Tony</t>
  </si>
  <si>
    <t>Edel Response</t>
  </si>
  <si>
    <t>Oña</t>
  </si>
  <si>
    <t>Wings of Change Nemeton</t>
  </si>
  <si>
    <t>Gradient Avax RSE</t>
  </si>
  <si>
    <t>Vela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</si>
</sst>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9">
    <font>
      <sz val="10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wrapText="1"/>
    </xf>
    <xf numFmtId="0" fontId="0" fillId="2" borderId="2" xfId="0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0" xfId="0" applyFill="1" applyAlignment="1">
      <alignment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zoomScale="75" zoomScaleNormal="75" workbookViewId="0" topLeftCell="A1">
      <selection activeCell="A1" sqref="A1:AA86"/>
    </sheetView>
  </sheetViews>
  <sheetFormatPr defaultColWidth="11.421875" defaultRowHeight="12.75"/>
  <cols>
    <col min="1" max="1" width="7.00390625" style="0" customWidth="1"/>
    <col min="2" max="2" width="28.8515625" style="0" bestFit="1" customWidth="1"/>
    <col min="3" max="3" width="28.140625" style="0" bestFit="1" customWidth="1"/>
    <col min="4" max="4" width="7.00390625" style="0" bestFit="1" customWidth="1"/>
    <col min="5" max="12" width="5.57421875" style="0" bestFit="1" customWidth="1"/>
    <col min="13" max="13" width="7.57421875" style="0" hidden="1" customWidth="1"/>
    <col min="14" max="19" width="7.00390625" style="0" hidden="1" customWidth="1"/>
    <col min="20" max="20" width="3.57421875" style="0" customWidth="1"/>
    <col min="21" max="22" width="5.57421875" style="0" bestFit="1" customWidth="1"/>
    <col min="23" max="27" width="4.421875" style="0" bestFit="1" customWidth="1"/>
  </cols>
  <sheetData>
    <row r="1" spans="1:27" ht="28.5" thickBot="1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4" spans="2:3" ht="12.75">
      <c r="B4" t="s">
        <v>58</v>
      </c>
      <c r="C4" t="s">
        <v>62</v>
      </c>
    </row>
    <row r="5" spans="1:2" ht="12.75">
      <c r="A5" t="s">
        <v>0</v>
      </c>
      <c r="B5" t="s">
        <v>59</v>
      </c>
    </row>
    <row r="6" spans="1:2" ht="12.75">
      <c r="A6" t="s">
        <v>1</v>
      </c>
      <c r="B6" t="s">
        <v>60</v>
      </c>
    </row>
    <row r="7" spans="1:2" ht="12.75">
      <c r="A7" t="s">
        <v>2</v>
      </c>
      <c r="B7" t="s">
        <v>59</v>
      </c>
    </row>
    <row r="8" spans="1:2" ht="12.75">
      <c r="A8" t="s">
        <v>3</v>
      </c>
      <c r="B8" t="s">
        <v>59</v>
      </c>
    </row>
    <row r="9" spans="1:2" ht="12.75">
      <c r="A9" t="s">
        <v>4</v>
      </c>
      <c r="B9" t="s">
        <v>61</v>
      </c>
    </row>
    <row r="10" spans="1:2" ht="12.75">
      <c r="A10" t="s">
        <v>63</v>
      </c>
      <c r="B10" t="s">
        <v>66</v>
      </c>
    </row>
    <row r="11" spans="1:2" ht="12.75">
      <c r="A11" t="s">
        <v>64</v>
      </c>
      <c r="B11" t="s">
        <v>61</v>
      </c>
    </row>
    <row r="12" spans="1:2" ht="12.75">
      <c r="A12" t="s">
        <v>65</v>
      </c>
      <c r="B12" t="s">
        <v>132</v>
      </c>
    </row>
    <row r="15" ht="13.5" thickBot="1"/>
    <row r="16" spans="1:27" ht="13.5" thickBot="1">
      <c r="A16" s="11" t="s">
        <v>5</v>
      </c>
      <c r="B16" s="12" t="s">
        <v>6</v>
      </c>
      <c r="C16" s="12" t="s">
        <v>135</v>
      </c>
      <c r="D16" s="13" t="s">
        <v>67</v>
      </c>
      <c r="E16" s="14" t="s">
        <v>0</v>
      </c>
      <c r="F16" s="14" t="s">
        <v>1</v>
      </c>
      <c r="G16" s="14" t="s">
        <v>2</v>
      </c>
      <c r="H16" s="14" t="s">
        <v>3</v>
      </c>
      <c r="I16" s="14" t="s">
        <v>4</v>
      </c>
      <c r="J16" s="14" t="s">
        <v>63</v>
      </c>
      <c r="K16" s="14" t="s">
        <v>64</v>
      </c>
      <c r="L16" s="15" t="s">
        <v>65</v>
      </c>
      <c r="M16" s="7"/>
      <c r="N16" s="7"/>
      <c r="O16" s="7"/>
      <c r="P16" s="7"/>
      <c r="Q16" s="7"/>
      <c r="R16" s="7"/>
      <c r="S16" s="7"/>
      <c r="T16" s="16"/>
      <c r="U16" s="8" t="s">
        <v>123</v>
      </c>
      <c r="V16" s="9"/>
      <c r="W16" s="9"/>
      <c r="X16" s="9"/>
      <c r="Y16" s="9"/>
      <c r="Z16" s="9"/>
      <c r="AA16" s="10"/>
    </row>
    <row r="17" spans="1:27" ht="12.75">
      <c r="A17">
        <v>1</v>
      </c>
      <c r="B17" s="2" t="s">
        <v>7</v>
      </c>
      <c r="C17" s="2" t="s">
        <v>68</v>
      </c>
      <c r="D17" s="1">
        <f>SUM(U17:AA17)</f>
        <v>5786</v>
      </c>
      <c r="E17" s="2">
        <v>999</v>
      </c>
      <c r="F17" s="2">
        <v>922</v>
      </c>
      <c r="G17" s="2">
        <v>906</v>
      </c>
      <c r="H17" s="2">
        <v>379</v>
      </c>
      <c r="I17" s="2">
        <v>922</v>
      </c>
      <c r="J17" s="2">
        <v>641</v>
      </c>
      <c r="K17" s="2">
        <v>431</v>
      </c>
      <c r="L17" s="2">
        <v>965</v>
      </c>
      <c r="M17">
        <f aca="true" t="shared" si="0" ref="M17:M48">LARGE($E17:$L17,1)</f>
        <v>999</v>
      </c>
      <c r="N17">
        <f aca="true" t="shared" si="1" ref="N17:N48">LARGE($E17:$L17,2)</f>
        <v>965</v>
      </c>
      <c r="O17">
        <f aca="true" t="shared" si="2" ref="O17:O48">LARGE($E17:$L17,3)</f>
        <v>922</v>
      </c>
      <c r="P17">
        <f aca="true" t="shared" si="3" ref="P17:P48">LARGE($E17:$L17,4)</f>
        <v>922</v>
      </c>
      <c r="Q17">
        <f aca="true" t="shared" si="4" ref="Q17:Q48">LARGE($E17:$L17,5)</f>
        <v>906</v>
      </c>
      <c r="R17">
        <f aca="true" t="shared" si="5" ref="R17:R48">LARGE($E17:$L17,6)</f>
        <v>641</v>
      </c>
      <c r="S17">
        <f aca="true" t="shared" si="6" ref="S17:S48">LARGE($E17:$L17,7)</f>
        <v>431</v>
      </c>
      <c r="U17">
        <f aca="true" t="shared" si="7" ref="U17:U48">IF(ISERR(M17),0,M17)</f>
        <v>999</v>
      </c>
      <c r="V17">
        <f aca="true" t="shared" si="8" ref="V17:V48">IF(ISERR(N17),0,N17)</f>
        <v>965</v>
      </c>
      <c r="W17">
        <f aca="true" t="shared" si="9" ref="W17:W48">IF(ISERR(O17),0,O17)</f>
        <v>922</v>
      </c>
      <c r="X17">
        <f aca="true" t="shared" si="10" ref="X17:X48">IF(ISERR(P17),0,P17)</f>
        <v>922</v>
      </c>
      <c r="Y17">
        <f aca="true" t="shared" si="11" ref="Y17:Y48">IF(ISERR(Q17),0,Q17)</f>
        <v>906</v>
      </c>
      <c r="Z17">
        <f aca="true" t="shared" si="12" ref="Z17:Z48">IF(ISERR(R17),0,R17)</f>
        <v>641</v>
      </c>
      <c r="AA17">
        <f aca="true" t="shared" si="13" ref="AA17:AA48">IF(ISERR(S17),0,S17)</f>
        <v>431</v>
      </c>
    </row>
    <row r="18" spans="1:27" ht="12.75">
      <c r="A18">
        <v>2</v>
      </c>
      <c r="B18" s="2" t="s">
        <v>9</v>
      </c>
      <c r="C18" s="2" t="s">
        <v>69</v>
      </c>
      <c r="D18" s="1">
        <f>SUM(U18:AA18)</f>
        <v>5477</v>
      </c>
      <c r="E18" s="2">
        <v>768</v>
      </c>
      <c r="F18" s="2">
        <v>1000</v>
      </c>
      <c r="G18" s="2">
        <v>645</v>
      </c>
      <c r="H18" s="2">
        <v>77</v>
      </c>
      <c r="I18" s="2">
        <v>745</v>
      </c>
      <c r="J18" s="2">
        <v>456</v>
      </c>
      <c r="K18" s="2">
        <v>873</v>
      </c>
      <c r="L18" s="2">
        <v>990</v>
      </c>
      <c r="M18">
        <f t="shared" si="0"/>
        <v>1000</v>
      </c>
      <c r="N18">
        <f t="shared" si="1"/>
        <v>990</v>
      </c>
      <c r="O18">
        <f t="shared" si="2"/>
        <v>873</v>
      </c>
      <c r="P18">
        <f t="shared" si="3"/>
        <v>768</v>
      </c>
      <c r="Q18">
        <f t="shared" si="4"/>
        <v>745</v>
      </c>
      <c r="R18">
        <f t="shared" si="5"/>
        <v>645</v>
      </c>
      <c r="S18">
        <f t="shared" si="6"/>
        <v>456</v>
      </c>
      <c r="U18">
        <f t="shared" si="7"/>
        <v>1000</v>
      </c>
      <c r="V18">
        <f t="shared" si="8"/>
        <v>990</v>
      </c>
      <c r="W18">
        <f t="shared" si="9"/>
        <v>873</v>
      </c>
      <c r="X18">
        <f t="shared" si="10"/>
        <v>768</v>
      </c>
      <c r="Y18">
        <f t="shared" si="11"/>
        <v>745</v>
      </c>
      <c r="Z18">
        <f t="shared" si="12"/>
        <v>645</v>
      </c>
      <c r="AA18">
        <f t="shared" si="13"/>
        <v>456</v>
      </c>
    </row>
    <row r="19" spans="1:27" ht="12.75">
      <c r="A19">
        <v>3</v>
      </c>
      <c r="B19" s="2" t="s">
        <v>11</v>
      </c>
      <c r="C19" s="2" t="s">
        <v>133</v>
      </c>
      <c r="D19" s="1">
        <f>SUM(U19:AA19)</f>
        <v>4926</v>
      </c>
      <c r="E19" s="2">
        <v>657</v>
      </c>
      <c r="F19" s="2">
        <v>205</v>
      </c>
      <c r="G19" s="2">
        <v>639</v>
      </c>
      <c r="H19" s="2">
        <v>1000</v>
      </c>
      <c r="I19" s="2">
        <v>695</v>
      </c>
      <c r="J19" s="2"/>
      <c r="K19" s="2">
        <v>758</v>
      </c>
      <c r="L19" s="2">
        <v>972</v>
      </c>
      <c r="M19">
        <f t="shared" si="0"/>
        <v>1000</v>
      </c>
      <c r="N19">
        <f t="shared" si="1"/>
        <v>972</v>
      </c>
      <c r="O19">
        <f t="shared" si="2"/>
        <v>758</v>
      </c>
      <c r="P19">
        <f t="shared" si="3"/>
        <v>695</v>
      </c>
      <c r="Q19">
        <f t="shared" si="4"/>
        <v>657</v>
      </c>
      <c r="R19">
        <f t="shared" si="5"/>
        <v>639</v>
      </c>
      <c r="S19">
        <f t="shared" si="6"/>
        <v>205</v>
      </c>
      <c r="U19">
        <f t="shared" si="7"/>
        <v>1000</v>
      </c>
      <c r="V19">
        <f t="shared" si="8"/>
        <v>972</v>
      </c>
      <c r="W19">
        <f t="shared" si="9"/>
        <v>758</v>
      </c>
      <c r="X19">
        <f t="shared" si="10"/>
        <v>695</v>
      </c>
      <c r="Y19">
        <f t="shared" si="11"/>
        <v>657</v>
      </c>
      <c r="Z19">
        <f t="shared" si="12"/>
        <v>639</v>
      </c>
      <c r="AA19">
        <f t="shared" si="13"/>
        <v>205</v>
      </c>
    </row>
    <row r="20" spans="1:27" ht="12.75">
      <c r="A20">
        <v>4</v>
      </c>
      <c r="B20" s="2" t="s">
        <v>8</v>
      </c>
      <c r="C20" s="2" t="s">
        <v>68</v>
      </c>
      <c r="D20" s="1">
        <f>SUM(U20:AA20)</f>
        <v>4917</v>
      </c>
      <c r="E20" s="2">
        <v>1000</v>
      </c>
      <c r="F20" s="2">
        <v>879</v>
      </c>
      <c r="G20" s="2">
        <v>507</v>
      </c>
      <c r="H20" s="2">
        <v>464</v>
      </c>
      <c r="I20" s="2">
        <v>692</v>
      </c>
      <c r="J20" s="2">
        <v>489</v>
      </c>
      <c r="K20" s="2">
        <v>886</v>
      </c>
      <c r="L20" s="2">
        <v>307</v>
      </c>
      <c r="M20">
        <f t="shared" si="0"/>
        <v>1000</v>
      </c>
      <c r="N20">
        <f t="shared" si="1"/>
        <v>886</v>
      </c>
      <c r="O20">
        <f t="shared" si="2"/>
        <v>879</v>
      </c>
      <c r="P20">
        <f t="shared" si="3"/>
        <v>692</v>
      </c>
      <c r="Q20">
        <f t="shared" si="4"/>
        <v>507</v>
      </c>
      <c r="R20">
        <f t="shared" si="5"/>
        <v>489</v>
      </c>
      <c r="S20">
        <f t="shared" si="6"/>
        <v>464</v>
      </c>
      <c r="U20">
        <f t="shared" si="7"/>
        <v>1000</v>
      </c>
      <c r="V20">
        <f t="shared" si="8"/>
        <v>886</v>
      </c>
      <c r="W20">
        <f t="shared" si="9"/>
        <v>879</v>
      </c>
      <c r="X20">
        <f t="shared" si="10"/>
        <v>692</v>
      </c>
      <c r="Y20">
        <f t="shared" si="11"/>
        <v>507</v>
      </c>
      <c r="Z20">
        <f t="shared" si="12"/>
        <v>489</v>
      </c>
      <c r="AA20">
        <f t="shared" si="13"/>
        <v>464</v>
      </c>
    </row>
    <row r="21" spans="1:27" ht="12.75">
      <c r="A21">
        <v>5</v>
      </c>
      <c r="B21" s="2" t="s">
        <v>10</v>
      </c>
      <c r="C21" s="2" t="s">
        <v>70</v>
      </c>
      <c r="D21" s="1">
        <f>SUM(U21:AA21)</f>
        <v>4632</v>
      </c>
      <c r="E21" s="2"/>
      <c r="F21" s="2"/>
      <c r="G21" s="2">
        <v>908</v>
      </c>
      <c r="H21" s="2">
        <v>832</v>
      </c>
      <c r="I21" s="2">
        <v>477</v>
      </c>
      <c r="J21" s="2">
        <v>957</v>
      </c>
      <c r="K21" s="2">
        <v>458</v>
      </c>
      <c r="L21" s="2">
        <v>1000</v>
      </c>
      <c r="M21">
        <f t="shared" si="0"/>
        <v>1000</v>
      </c>
      <c r="N21">
        <f t="shared" si="1"/>
        <v>957</v>
      </c>
      <c r="O21">
        <f t="shared" si="2"/>
        <v>908</v>
      </c>
      <c r="P21">
        <f t="shared" si="3"/>
        <v>832</v>
      </c>
      <c r="Q21">
        <f t="shared" si="4"/>
        <v>477</v>
      </c>
      <c r="R21">
        <f t="shared" si="5"/>
        <v>458</v>
      </c>
      <c r="S21" t="e">
        <f t="shared" si="6"/>
        <v>#NUM!</v>
      </c>
      <c r="U21">
        <f t="shared" si="7"/>
        <v>1000</v>
      </c>
      <c r="V21">
        <f t="shared" si="8"/>
        <v>957</v>
      </c>
      <c r="W21">
        <f t="shared" si="9"/>
        <v>908</v>
      </c>
      <c r="X21">
        <f t="shared" si="10"/>
        <v>832</v>
      </c>
      <c r="Y21">
        <f t="shared" si="11"/>
        <v>477</v>
      </c>
      <c r="Z21">
        <f t="shared" si="12"/>
        <v>458</v>
      </c>
      <c r="AA21">
        <f t="shared" si="13"/>
        <v>0</v>
      </c>
    </row>
    <row r="22" spans="1:27" ht="12.75">
      <c r="A22">
        <v>6</v>
      </c>
      <c r="B22" s="2" t="s">
        <v>15</v>
      </c>
      <c r="C22" s="2" t="s">
        <v>73</v>
      </c>
      <c r="D22" s="1">
        <f>SUM(U22:AA22)</f>
        <v>3709</v>
      </c>
      <c r="E22" s="2">
        <v>57</v>
      </c>
      <c r="F22" s="2"/>
      <c r="G22" s="2">
        <v>1000</v>
      </c>
      <c r="H22" s="2"/>
      <c r="I22" s="2">
        <v>999</v>
      </c>
      <c r="J22" s="2">
        <v>159</v>
      </c>
      <c r="K22" s="2">
        <v>581</v>
      </c>
      <c r="L22" s="2">
        <v>913</v>
      </c>
      <c r="M22">
        <f t="shared" si="0"/>
        <v>1000</v>
      </c>
      <c r="N22">
        <f t="shared" si="1"/>
        <v>999</v>
      </c>
      <c r="O22">
        <f t="shared" si="2"/>
        <v>913</v>
      </c>
      <c r="P22">
        <f t="shared" si="3"/>
        <v>581</v>
      </c>
      <c r="Q22">
        <f t="shared" si="4"/>
        <v>159</v>
      </c>
      <c r="R22">
        <f t="shared" si="5"/>
        <v>57</v>
      </c>
      <c r="S22" t="e">
        <f t="shared" si="6"/>
        <v>#NUM!</v>
      </c>
      <c r="U22">
        <f t="shared" si="7"/>
        <v>1000</v>
      </c>
      <c r="V22">
        <f t="shared" si="8"/>
        <v>999</v>
      </c>
      <c r="W22">
        <f t="shared" si="9"/>
        <v>913</v>
      </c>
      <c r="X22">
        <f t="shared" si="10"/>
        <v>581</v>
      </c>
      <c r="Y22">
        <f t="shared" si="11"/>
        <v>159</v>
      </c>
      <c r="Z22">
        <f t="shared" si="12"/>
        <v>57</v>
      </c>
      <c r="AA22">
        <f t="shared" si="13"/>
        <v>0</v>
      </c>
    </row>
    <row r="23" spans="1:27" ht="12.75">
      <c r="A23">
        <v>7</v>
      </c>
      <c r="B23" s="2" t="s">
        <v>12</v>
      </c>
      <c r="C23" s="2" t="s">
        <v>71</v>
      </c>
      <c r="D23" s="1">
        <f>SUM(U23:AA23)</f>
        <v>3505</v>
      </c>
      <c r="E23" s="2">
        <v>417</v>
      </c>
      <c r="F23" s="2">
        <v>885</v>
      </c>
      <c r="G23" s="2">
        <v>121</v>
      </c>
      <c r="H23" s="2">
        <v>77</v>
      </c>
      <c r="I23" s="2">
        <v>553</v>
      </c>
      <c r="J23" s="2">
        <v>238</v>
      </c>
      <c r="K23" s="2">
        <v>423</v>
      </c>
      <c r="L23" s="2">
        <v>868</v>
      </c>
      <c r="M23">
        <f t="shared" si="0"/>
        <v>885</v>
      </c>
      <c r="N23">
        <f t="shared" si="1"/>
        <v>868</v>
      </c>
      <c r="O23">
        <f t="shared" si="2"/>
        <v>553</v>
      </c>
      <c r="P23">
        <f t="shared" si="3"/>
        <v>423</v>
      </c>
      <c r="Q23">
        <f t="shared" si="4"/>
        <v>417</v>
      </c>
      <c r="R23">
        <f t="shared" si="5"/>
        <v>238</v>
      </c>
      <c r="S23">
        <f t="shared" si="6"/>
        <v>121</v>
      </c>
      <c r="U23">
        <f t="shared" si="7"/>
        <v>885</v>
      </c>
      <c r="V23">
        <f t="shared" si="8"/>
        <v>868</v>
      </c>
      <c r="W23">
        <f t="shared" si="9"/>
        <v>553</v>
      </c>
      <c r="X23">
        <f t="shared" si="10"/>
        <v>423</v>
      </c>
      <c r="Y23">
        <f t="shared" si="11"/>
        <v>417</v>
      </c>
      <c r="Z23">
        <f t="shared" si="12"/>
        <v>238</v>
      </c>
      <c r="AA23">
        <f t="shared" si="13"/>
        <v>121</v>
      </c>
    </row>
    <row r="24" spans="1:27" ht="12.75">
      <c r="A24">
        <v>8</v>
      </c>
      <c r="B24" s="2" t="s">
        <v>18</v>
      </c>
      <c r="C24" s="2" t="s">
        <v>72</v>
      </c>
      <c r="D24" s="1">
        <f>SUM(U24:AA24)</f>
        <v>2613</v>
      </c>
      <c r="E24" s="2"/>
      <c r="F24" s="2"/>
      <c r="G24" s="2"/>
      <c r="H24" s="2"/>
      <c r="I24" s="2">
        <v>1000</v>
      </c>
      <c r="J24" s="2">
        <v>613</v>
      </c>
      <c r="K24" s="2">
        <v>1000</v>
      </c>
      <c r="L24" s="2"/>
      <c r="M24">
        <f t="shared" si="0"/>
        <v>1000</v>
      </c>
      <c r="N24">
        <f t="shared" si="1"/>
        <v>1000</v>
      </c>
      <c r="O24">
        <f t="shared" si="2"/>
        <v>613</v>
      </c>
      <c r="P24" t="e">
        <f t="shared" si="3"/>
        <v>#NUM!</v>
      </c>
      <c r="Q24" t="e">
        <f t="shared" si="4"/>
        <v>#NUM!</v>
      </c>
      <c r="R24" t="e">
        <f t="shared" si="5"/>
        <v>#NUM!</v>
      </c>
      <c r="S24" t="e">
        <f t="shared" si="6"/>
        <v>#NUM!</v>
      </c>
      <c r="U24">
        <f t="shared" si="7"/>
        <v>1000</v>
      </c>
      <c r="V24">
        <f t="shared" si="8"/>
        <v>1000</v>
      </c>
      <c r="W24">
        <f t="shared" si="9"/>
        <v>613</v>
      </c>
      <c r="X24">
        <f t="shared" si="10"/>
        <v>0</v>
      </c>
      <c r="Y24">
        <f t="shared" si="11"/>
        <v>0</v>
      </c>
      <c r="Z24">
        <f t="shared" si="12"/>
        <v>0</v>
      </c>
      <c r="AA24">
        <f t="shared" si="13"/>
        <v>0</v>
      </c>
    </row>
    <row r="25" spans="1:27" ht="12.75">
      <c r="A25">
        <v>9</v>
      </c>
      <c r="B25" s="2" t="s">
        <v>13</v>
      </c>
      <c r="C25" s="2" t="s">
        <v>134</v>
      </c>
      <c r="D25" s="1">
        <f>SUM(U25:AA25)</f>
        <v>2607</v>
      </c>
      <c r="E25" s="2">
        <v>209</v>
      </c>
      <c r="F25" s="2">
        <v>899</v>
      </c>
      <c r="G25" s="2">
        <v>515</v>
      </c>
      <c r="H25" s="2">
        <v>77</v>
      </c>
      <c r="I25" s="2">
        <v>330</v>
      </c>
      <c r="J25" s="2">
        <v>159</v>
      </c>
      <c r="K25" s="2">
        <v>418</v>
      </c>
      <c r="L25" s="2"/>
      <c r="M25">
        <f t="shared" si="0"/>
        <v>899</v>
      </c>
      <c r="N25">
        <f t="shared" si="1"/>
        <v>515</v>
      </c>
      <c r="O25">
        <f t="shared" si="2"/>
        <v>418</v>
      </c>
      <c r="P25">
        <f t="shared" si="3"/>
        <v>330</v>
      </c>
      <c r="Q25">
        <f t="shared" si="4"/>
        <v>209</v>
      </c>
      <c r="R25">
        <f t="shared" si="5"/>
        <v>159</v>
      </c>
      <c r="S25">
        <f t="shared" si="6"/>
        <v>77</v>
      </c>
      <c r="U25">
        <f t="shared" si="7"/>
        <v>899</v>
      </c>
      <c r="V25">
        <f t="shared" si="8"/>
        <v>515</v>
      </c>
      <c r="W25">
        <f t="shared" si="9"/>
        <v>418</v>
      </c>
      <c r="X25">
        <f t="shared" si="10"/>
        <v>330</v>
      </c>
      <c r="Y25">
        <f t="shared" si="11"/>
        <v>209</v>
      </c>
      <c r="Z25">
        <f t="shared" si="12"/>
        <v>159</v>
      </c>
      <c r="AA25">
        <f t="shared" si="13"/>
        <v>77</v>
      </c>
    </row>
    <row r="26" spans="1:27" ht="12.75">
      <c r="A26">
        <v>10</v>
      </c>
      <c r="B26" s="2" t="s">
        <v>17</v>
      </c>
      <c r="C26" s="2" t="s">
        <v>76</v>
      </c>
      <c r="D26" s="1">
        <f>SUM(U26:AA26)</f>
        <v>2329</v>
      </c>
      <c r="E26" s="2">
        <v>194</v>
      </c>
      <c r="F26" s="2">
        <v>330</v>
      </c>
      <c r="G26" s="2"/>
      <c r="H26" s="2">
        <v>479</v>
      </c>
      <c r="I26" s="2">
        <v>274</v>
      </c>
      <c r="J26" s="2">
        <v>39</v>
      </c>
      <c r="K26" s="2">
        <v>62</v>
      </c>
      <c r="L26" s="2">
        <v>951</v>
      </c>
      <c r="M26">
        <f t="shared" si="0"/>
        <v>951</v>
      </c>
      <c r="N26">
        <f t="shared" si="1"/>
        <v>479</v>
      </c>
      <c r="O26">
        <f t="shared" si="2"/>
        <v>330</v>
      </c>
      <c r="P26">
        <f t="shared" si="3"/>
        <v>274</v>
      </c>
      <c r="Q26">
        <f t="shared" si="4"/>
        <v>194</v>
      </c>
      <c r="R26">
        <f t="shared" si="5"/>
        <v>62</v>
      </c>
      <c r="S26">
        <f t="shared" si="6"/>
        <v>39</v>
      </c>
      <c r="U26">
        <f t="shared" si="7"/>
        <v>951</v>
      </c>
      <c r="V26">
        <f t="shared" si="8"/>
        <v>479</v>
      </c>
      <c r="W26">
        <f t="shared" si="9"/>
        <v>330</v>
      </c>
      <c r="X26">
        <f t="shared" si="10"/>
        <v>274</v>
      </c>
      <c r="Y26">
        <f t="shared" si="11"/>
        <v>194</v>
      </c>
      <c r="Z26">
        <f t="shared" si="12"/>
        <v>62</v>
      </c>
      <c r="AA26">
        <f t="shared" si="13"/>
        <v>39</v>
      </c>
    </row>
    <row r="27" spans="1:27" ht="12.75">
      <c r="A27">
        <v>11</v>
      </c>
      <c r="B27" s="2" t="s">
        <v>14</v>
      </c>
      <c r="C27" s="2" t="s">
        <v>74</v>
      </c>
      <c r="D27" s="1">
        <f>SUM(U27:AA27)</f>
        <v>2091</v>
      </c>
      <c r="E27" s="2">
        <v>118</v>
      </c>
      <c r="F27" s="2">
        <v>176</v>
      </c>
      <c r="G27" s="2">
        <v>58</v>
      </c>
      <c r="H27" s="2">
        <v>588</v>
      </c>
      <c r="I27" s="2">
        <v>616</v>
      </c>
      <c r="J27" s="2">
        <v>249</v>
      </c>
      <c r="K27" s="2">
        <v>62</v>
      </c>
      <c r="L27" s="2">
        <v>282</v>
      </c>
      <c r="M27">
        <f t="shared" si="0"/>
        <v>616</v>
      </c>
      <c r="N27">
        <f t="shared" si="1"/>
        <v>588</v>
      </c>
      <c r="O27">
        <f t="shared" si="2"/>
        <v>282</v>
      </c>
      <c r="P27">
        <f t="shared" si="3"/>
        <v>249</v>
      </c>
      <c r="Q27">
        <f t="shared" si="4"/>
        <v>176</v>
      </c>
      <c r="R27">
        <f t="shared" si="5"/>
        <v>118</v>
      </c>
      <c r="S27">
        <f t="shared" si="6"/>
        <v>62</v>
      </c>
      <c r="U27">
        <f t="shared" si="7"/>
        <v>616</v>
      </c>
      <c r="V27">
        <f t="shared" si="8"/>
        <v>588</v>
      </c>
      <c r="W27">
        <f t="shared" si="9"/>
        <v>282</v>
      </c>
      <c r="X27">
        <f t="shared" si="10"/>
        <v>249</v>
      </c>
      <c r="Y27">
        <f t="shared" si="11"/>
        <v>176</v>
      </c>
      <c r="Z27">
        <f t="shared" si="12"/>
        <v>118</v>
      </c>
      <c r="AA27">
        <f t="shared" si="13"/>
        <v>62</v>
      </c>
    </row>
    <row r="28" spans="1:27" ht="12.75">
      <c r="A28">
        <v>12</v>
      </c>
      <c r="B28" s="2" t="s">
        <v>45</v>
      </c>
      <c r="C28" s="2" t="s">
        <v>69</v>
      </c>
      <c r="D28" s="1">
        <f>SUM(U28:AA28)</f>
        <v>2000</v>
      </c>
      <c r="E28" s="2"/>
      <c r="F28" s="2"/>
      <c r="G28" s="2"/>
      <c r="H28" s="2"/>
      <c r="I28" s="2"/>
      <c r="J28" s="2">
        <v>1000</v>
      </c>
      <c r="K28" s="2">
        <v>1000</v>
      </c>
      <c r="L28" s="2"/>
      <c r="M28">
        <f t="shared" si="0"/>
        <v>1000</v>
      </c>
      <c r="N28">
        <f t="shared" si="1"/>
        <v>1000</v>
      </c>
      <c r="O28" t="e">
        <f t="shared" si="2"/>
        <v>#NUM!</v>
      </c>
      <c r="P28" t="e">
        <f t="shared" si="3"/>
        <v>#NUM!</v>
      </c>
      <c r="Q28" t="e">
        <f t="shared" si="4"/>
        <v>#NUM!</v>
      </c>
      <c r="R28" t="e">
        <f t="shared" si="5"/>
        <v>#NUM!</v>
      </c>
      <c r="S28" t="e">
        <f t="shared" si="6"/>
        <v>#NUM!</v>
      </c>
      <c r="U28">
        <f t="shared" si="7"/>
        <v>1000</v>
      </c>
      <c r="V28">
        <f t="shared" si="8"/>
        <v>1000</v>
      </c>
      <c r="W28">
        <f t="shared" si="9"/>
        <v>0</v>
      </c>
      <c r="X28">
        <f t="shared" si="10"/>
        <v>0</v>
      </c>
      <c r="Y28">
        <f t="shared" si="11"/>
        <v>0</v>
      </c>
      <c r="Z28">
        <f t="shared" si="12"/>
        <v>0</v>
      </c>
      <c r="AA28">
        <f t="shared" si="13"/>
        <v>0</v>
      </c>
    </row>
    <row r="29" spans="1:27" ht="12.75">
      <c r="A29">
        <v>13</v>
      </c>
      <c r="B29" s="2" t="s">
        <v>24</v>
      </c>
      <c r="C29" s="2" t="s">
        <v>74</v>
      </c>
      <c r="D29" s="1">
        <f>SUM(U29:AA29)</f>
        <v>1951</v>
      </c>
      <c r="E29" s="2"/>
      <c r="F29" s="2"/>
      <c r="G29" s="2"/>
      <c r="H29" s="2"/>
      <c r="I29" s="2">
        <v>999</v>
      </c>
      <c r="J29" s="2">
        <v>39</v>
      </c>
      <c r="K29" s="2"/>
      <c r="L29" s="2">
        <v>913</v>
      </c>
      <c r="M29">
        <f t="shared" si="0"/>
        <v>999</v>
      </c>
      <c r="N29">
        <f t="shared" si="1"/>
        <v>913</v>
      </c>
      <c r="O29">
        <f t="shared" si="2"/>
        <v>39</v>
      </c>
      <c r="P29" t="e">
        <f t="shared" si="3"/>
        <v>#NUM!</v>
      </c>
      <c r="Q29" t="e">
        <f t="shared" si="4"/>
        <v>#NUM!</v>
      </c>
      <c r="R29" t="e">
        <f t="shared" si="5"/>
        <v>#NUM!</v>
      </c>
      <c r="S29" t="e">
        <f t="shared" si="6"/>
        <v>#NUM!</v>
      </c>
      <c r="U29">
        <f t="shared" si="7"/>
        <v>999</v>
      </c>
      <c r="V29">
        <f t="shared" si="8"/>
        <v>913</v>
      </c>
      <c r="W29">
        <f t="shared" si="9"/>
        <v>39</v>
      </c>
      <c r="X29">
        <f t="shared" si="10"/>
        <v>0</v>
      </c>
      <c r="Y29">
        <f t="shared" si="11"/>
        <v>0</v>
      </c>
      <c r="Z29">
        <f t="shared" si="12"/>
        <v>0</v>
      </c>
      <c r="AA29">
        <f t="shared" si="13"/>
        <v>0</v>
      </c>
    </row>
    <row r="30" spans="1:27" ht="12.75">
      <c r="A30">
        <v>14</v>
      </c>
      <c r="B30" s="2" t="s">
        <v>27</v>
      </c>
      <c r="C30" s="2" t="s">
        <v>76</v>
      </c>
      <c r="D30" s="1">
        <f>SUM(U30:AA30)</f>
        <v>1516</v>
      </c>
      <c r="E30" s="2">
        <v>122</v>
      </c>
      <c r="F30" s="2">
        <v>169</v>
      </c>
      <c r="G30" s="2"/>
      <c r="H30" s="2"/>
      <c r="I30" s="2">
        <v>479</v>
      </c>
      <c r="J30" s="2">
        <v>39</v>
      </c>
      <c r="K30" s="2">
        <v>602</v>
      </c>
      <c r="L30" s="2">
        <v>105</v>
      </c>
      <c r="M30">
        <f t="shared" si="0"/>
        <v>602</v>
      </c>
      <c r="N30">
        <f t="shared" si="1"/>
        <v>479</v>
      </c>
      <c r="O30">
        <f t="shared" si="2"/>
        <v>169</v>
      </c>
      <c r="P30">
        <f t="shared" si="3"/>
        <v>122</v>
      </c>
      <c r="Q30">
        <f t="shared" si="4"/>
        <v>105</v>
      </c>
      <c r="R30">
        <f t="shared" si="5"/>
        <v>39</v>
      </c>
      <c r="S30" t="e">
        <f t="shared" si="6"/>
        <v>#NUM!</v>
      </c>
      <c r="U30">
        <f t="shared" si="7"/>
        <v>602</v>
      </c>
      <c r="V30">
        <f t="shared" si="8"/>
        <v>479</v>
      </c>
      <c r="W30">
        <f t="shared" si="9"/>
        <v>169</v>
      </c>
      <c r="X30">
        <f t="shared" si="10"/>
        <v>122</v>
      </c>
      <c r="Y30">
        <f t="shared" si="11"/>
        <v>105</v>
      </c>
      <c r="Z30">
        <f t="shared" si="12"/>
        <v>39</v>
      </c>
      <c r="AA30">
        <f t="shared" si="13"/>
        <v>0</v>
      </c>
    </row>
    <row r="31" spans="1:27" ht="12.75">
      <c r="A31">
        <v>15</v>
      </c>
      <c r="B31" s="2" t="s">
        <v>16</v>
      </c>
      <c r="C31" s="2" t="s">
        <v>75</v>
      </c>
      <c r="D31" s="1">
        <f>SUM(U31:AA31)</f>
        <v>1350</v>
      </c>
      <c r="E31" s="2">
        <v>352</v>
      </c>
      <c r="F31" s="2">
        <v>524</v>
      </c>
      <c r="G31" s="2"/>
      <c r="H31" s="2"/>
      <c r="I31" s="2">
        <v>474</v>
      </c>
      <c r="J31" s="2"/>
      <c r="K31" s="2"/>
      <c r="L31" s="2"/>
      <c r="M31">
        <f t="shared" si="0"/>
        <v>524</v>
      </c>
      <c r="N31">
        <f t="shared" si="1"/>
        <v>474</v>
      </c>
      <c r="O31">
        <f t="shared" si="2"/>
        <v>352</v>
      </c>
      <c r="P31" t="e">
        <f t="shared" si="3"/>
        <v>#NUM!</v>
      </c>
      <c r="Q31" t="e">
        <f t="shared" si="4"/>
        <v>#NUM!</v>
      </c>
      <c r="R31" t="e">
        <f t="shared" si="5"/>
        <v>#NUM!</v>
      </c>
      <c r="S31" t="e">
        <f t="shared" si="6"/>
        <v>#NUM!</v>
      </c>
      <c r="U31">
        <f t="shared" si="7"/>
        <v>524</v>
      </c>
      <c r="V31">
        <f t="shared" si="8"/>
        <v>474</v>
      </c>
      <c r="W31">
        <f t="shared" si="9"/>
        <v>352</v>
      </c>
      <c r="X31">
        <f t="shared" si="10"/>
        <v>0</v>
      </c>
      <c r="Y31">
        <f t="shared" si="11"/>
        <v>0</v>
      </c>
      <c r="Z31">
        <f t="shared" si="12"/>
        <v>0</v>
      </c>
      <c r="AA31">
        <f t="shared" si="13"/>
        <v>0</v>
      </c>
    </row>
    <row r="32" spans="1:27" ht="12.75">
      <c r="A32">
        <v>16</v>
      </c>
      <c r="B32" s="2" t="s">
        <v>33</v>
      </c>
      <c r="C32" s="2" t="s">
        <v>74</v>
      </c>
      <c r="D32" s="1">
        <f>SUM(U32:AA32)</f>
        <v>1324</v>
      </c>
      <c r="E32" s="2"/>
      <c r="F32" s="2">
        <v>157</v>
      </c>
      <c r="G32" s="2"/>
      <c r="H32" s="2">
        <v>268</v>
      </c>
      <c r="I32" s="2"/>
      <c r="J32" s="2"/>
      <c r="K32" s="2"/>
      <c r="L32" s="2">
        <v>899</v>
      </c>
      <c r="M32">
        <f t="shared" si="0"/>
        <v>899</v>
      </c>
      <c r="N32">
        <f t="shared" si="1"/>
        <v>268</v>
      </c>
      <c r="O32">
        <f t="shared" si="2"/>
        <v>157</v>
      </c>
      <c r="P32" t="e">
        <f t="shared" si="3"/>
        <v>#NUM!</v>
      </c>
      <c r="Q32" t="e">
        <f t="shared" si="4"/>
        <v>#NUM!</v>
      </c>
      <c r="R32" t="e">
        <f t="shared" si="5"/>
        <v>#NUM!</v>
      </c>
      <c r="S32" t="e">
        <f t="shared" si="6"/>
        <v>#NUM!</v>
      </c>
      <c r="U32">
        <f t="shared" si="7"/>
        <v>899</v>
      </c>
      <c r="V32">
        <f t="shared" si="8"/>
        <v>268</v>
      </c>
      <c r="W32">
        <f t="shared" si="9"/>
        <v>157</v>
      </c>
      <c r="X32">
        <f t="shared" si="10"/>
        <v>0</v>
      </c>
      <c r="Y32">
        <f t="shared" si="11"/>
        <v>0</v>
      </c>
      <c r="Z32">
        <f t="shared" si="12"/>
        <v>0</v>
      </c>
      <c r="AA32">
        <f t="shared" si="13"/>
        <v>0</v>
      </c>
    </row>
    <row r="33" spans="1:27" ht="12.75">
      <c r="A33">
        <v>17</v>
      </c>
      <c r="B33" s="2" t="s">
        <v>21</v>
      </c>
      <c r="C33" s="2" t="s">
        <v>78</v>
      </c>
      <c r="D33" s="1">
        <f>SUM(U33:AA33)</f>
        <v>1190</v>
      </c>
      <c r="E33" s="2"/>
      <c r="F33" s="2">
        <v>147</v>
      </c>
      <c r="G33" s="2"/>
      <c r="H33" s="2"/>
      <c r="I33" s="2">
        <v>652</v>
      </c>
      <c r="J33" s="2">
        <v>39</v>
      </c>
      <c r="K33" s="2"/>
      <c r="L33" s="2">
        <v>352</v>
      </c>
      <c r="M33">
        <f t="shared" si="0"/>
        <v>652</v>
      </c>
      <c r="N33">
        <f t="shared" si="1"/>
        <v>352</v>
      </c>
      <c r="O33">
        <f t="shared" si="2"/>
        <v>147</v>
      </c>
      <c r="P33">
        <f t="shared" si="3"/>
        <v>39</v>
      </c>
      <c r="Q33" t="e">
        <f t="shared" si="4"/>
        <v>#NUM!</v>
      </c>
      <c r="R33" t="e">
        <f t="shared" si="5"/>
        <v>#NUM!</v>
      </c>
      <c r="S33" t="e">
        <f t="shared" si="6"/>
        <v>#NUM!</v>
      </c>
      <c r="U33">
        <f t="shared" si="7"/>
        <v>652</v>
      </c>
      <c r="V33">
        <f t="shared" si="8"/>
        <v>352</v>
      </c>
      <c r="W33">
        <f t="shared" si="9"/>
        <v>147</v>
      </c>
      <c r="X33">
        <f t="shared" si="10"/>
        <v>39</v>
      </c>
      <c r="Y33">
        <f t="shared" si="11"/>
        <v>0</v>
      </c>
      <c r="Z33">
        <f t="shared" si="12"/>
        <v>0</v>
      </c>
      <c r="AA33">
        <f t="shared" si="13"/>
        <v>0</v>
      </c>
    </row>
    <row r="34" spans="1:27" ht="12.75">
      <c r="A34">
        <v>18</v>
      </c>
      <c r="B34" s="2" t="s">
        <v>23</v>
      </c>
      <c r="C34" s="2" t="s">
        <v>93</v>
      </c>
      <c r="D34" s="1">
        <f>SUM(U34:AA34)</f>
        <v>1144</v>
      </c>
      <c r="E34" s="2"/>
      <c r="F34" s="2">
        <v>173</v>
      </c>
      <c r="G34" s="2">
        <v>58</v>
      </c>
      <c r="H34" s="2"/>
      <c r="I34" s="2"/>
      <c r="J34" s="2"/>
      <c r="K34" s="2"/>
      <c r="L34" s="2">
        <v>913</v>
      </c>
      <c r="M34">
        <f t="shared" si="0"/>
        <v>913</v>
      </c>
      <c r="N34">
        <f t="shared" si="1"/>
        <v>173</v>
      </c>
      <c r="O34">
        <f t="shared" si="2"/>
        <v>58</v>
      </c>
      <c r="P34" t="e">
        <f t="shared" si="3"/>
        <v>#NUM!</v>
      </c>
      <c r="Q34" t="e">
        <f t="shared" si="4"/>
        <v>#NUM!</v>
      </c>
      <c r="R34" t="e">
        <f t="shared" si="5"/>
        <v>#NUM!</v>
      </c>
      <c r="S34" t="e">
        <f t="shared" si="6"/>
        <v>#NUM!</v>
      </c>
      <c r="U34">
        <f t="shared" si="7"/>
        <v>913</v>
      </c>
      <c r="V34">
        <f t="shared" si="8"/>
        <v>173</v>
      </c>
      <c r="W34">
        <f t="shared" si="9"/>
        <v>58</v>
      </c>
      <c r="X34">
        <f t="shared" si="10"/>
        <v>0</v>
      </c>
      <c r="Y34">
        <f t="shared" si="11"/>
        <v>0</v>
      </c>
      <c r="Z34">
        <f t="shared" si="12"/>
        <v>0</v>
      </c>
      <c r="AA34">
        <f t="shared" si="13"/>
        <v>0</v>
      </c>
    </row>
    <row r="35" spans="1:27" ht="12.75">
      <c r="A35">
        <v>19</v>
      </c>
      <c r="B35" s="2" t="s">
        <v>20</v>
      </c>
      <c r="C35" s="2" t="s">
        <v>73</v>
      </c>
      <c r="D35" s="1">
        <f>SUM(U35:AA35)</f>
        <v>1102</v>
      </c>
      <c r="E35" s="2">
        <v>385</v>
      </c>
      <c r="F35" s="2">
        <v>168</v>
      </c>
      <c r="G35" s="2"/>
      <c r="H35" s="2">
        <v>77</v>
      </c>
      <c r="I35" s="2">
        <v>472</v>
      </c>
      <c r="J35" s="2"/>
      <c r="K35" s="2"/>
      <c r="L35" s="2"/>
      <c r="M35">
        <f t="shared" si="0"/>
        <v>472</v>
      </c>
      <c r="N35">
        <f t="shared" si="1"/>
        <v>385</v>
      </c>
      <c r="O35">
        <f t="shared" si="2"/>
        <v>168</v>
      </c>
      <c r="P35">
        <f t="shared" si="3"/>
        <v>77</v>
      </c>
      <c r="Q35" t="e">
        <f t="shared" si="4"/>
        <v>#NUM!</v>
      </c>
      <c r="R35" t="e">
        <f t="shared" si="5"/>
        <v>#NUM!</v>
      </c>
      <c r="S35" t="e">
        <f t="shared" si="6"/>
        <v>#NUM!</v>
      </c>
      <c r="U35">
        <f t="shared" si="7"/>
        <v>472</v>
      </c>
      <c r="V35">
        <f t="shared" si="8"/>
        <v>385</v>
      </c>
      <c r="W35">
        <f t="shared" si="9"/>
        <v>168</v>
      </c>
      <c r="X35">
        <f t="shared" si="10"/>
        <v>77</v>
      </c>
      <c r="Y35">
        <f t="shared" si="11"/>
        <v>0</v>
      </c>
      <c r="Z35">
        <f t="shared" si="12"/>
        <v>0</v>
      </c>
      <c r="AA35">
        <f t="shared" si="13"/>
        <v>0</v>
      </c>
    </row>
    <row r="36" spans="1:27" ht="12.75">
      <c r="A36">
        <v>20</v>
      </c>
      <c r="B36" s="2" t="s">
        <v>79</v>
      </c>
      <c r="C36" s="2" t="s">
        <v>80</v>
      </c>
      <c r="D36" s="1">
        <f>SUM(U36:AA36)</f>
        <v>1003</v>
      </c>
      <c r="E36" s="2"/>
      <c r="F36" s="2"/>
      <c r="G36" s="2"/>
      <c r="H36" s="2"/>
      <c r="I36" s="2"/>
      <c r="J36" s="2">
        <v>426</v>
      </c>
      <c r="K36" s="2">
        <v>577</v>
      </c>
      <c r="L36" s="2"/>
      <c r="M36">
        <f t="shared" si="0"/>
        <v>577</v>
      </c>
      <c r="N36">
        <f t="shared" si="1"/>
        <v>426</v>
      </c>
      <c r="O36" t="e">
        <f t="shared" si="2"/>
        <v>#NUM!</v>
      </c>
      <c r="P36" t="e">
        <f t="shared" si="3"/>
        <v>#NUM!</v>
      </c>
      <c r="Q36" t="e">
        <f t="shared" si="4"/>
        <v>#NUM!</v>
      </c>
      <c r="R36" t="e">
        <f t="shared" si="5"/>
        <v>#NUM!</v>
      </c>
      <c r="S36" t="e">
        <f t="shared" si="6"/>
        <v>#NUM!</v>
      </c>
      <c r="U36">
        <f t="shared" si="7"/>
        <v>577</v>
      </c>
      <c r="V36">
        <f t="shared" si="8"/>
        <v>426</v>
      </c>
      <c r="W36">
        <f t="shared" si="9"/>
        <v>0</v>
      </c>
      <c r="X36">
        <f t="shared" si="10"/>
        <v>0</v>
      </c>
      <c r="Y36">
        <f t="shared" si="11"/>
        <v>0</v>
      </c>
      <c r="Z36">
        <f t="shared" si="12"/>
        <v>0</v>
      </c>
      <c r="AA36">
        <f t="shared" si="13"/>
        <v>0</v>
      </c>
    </row>
    <row r="37" spans="1:27" ht="12.75">
      <c r="A37">
        <v>21</v>
      </c>
      <c r="B37" s="2" t="s">
        <v>35</v>
      </c>
      <c r="C37" s="2" t="s">
        <v>81</v>
      </c>
      <c r="D37" s="1">
        <f>SUM(U37:AA37)</f>
        <v>998</v>
      </c>
      <c r="E37" s="2">
        <v>281</v>
      </c>
      <c r="F37" s="2">
        <v>168</v>
      </c>
      <c r="G37" s="2"/>
      <c r="H37" s="2"/>
      <c r="I37" s="2">
        <v>152</v>
      </c>
      <c r="J37" s="2">
        <v>39</v>
      </c>
      <c r="K37" s="2">
        <v>358</v>
      </c>
      <c r="L37" s="2"/>
      <c r="M37">
        <f t="shared" si="0"/>
        <v>358</v>
      </c>
      <c r="N37">
        <f t="shared" si="1"/>
        <v>281</v>
      </c>
      <c r="O37">
        <f t="shared" si="2"/>
        <v>168</v>
      </c>
      <c r="P37">
        <f t="shared" si="3"/>
        <v>152</v>
      </c>
      <c r="Q37">
        <f t="shared" si="4"/>
        <v>39</v>
      </c>
      <c r="R37" t="e">
        <f t="shared" si="5"/>
        <v>#NUM!</v>
      </c>
      <c r="S37" t="e">
        <f t="shared" si="6"/>
        <v>#NUM!</v>
      </c>
      <c r="U37">
        <f t="shared" si="7"/>
        <v>358</v>
      </c>
      <c r="V37">
        <f t="shared" si="8"/>
        <v>281</v>
      </c>
      <c r="W37">
        <f t="shared" si="9"/>
        <v>168</v>
      </c>
      <c r="X37">
        <f t="shared" si="10"/>
        <v>152</v>
      </c>
      <c r="Y37">
        <f t="shared" si="11"/>
        <v>39</v>
      </c>
      <c r="Z37">
        <f t="shared" si="12"/>
        <v>0</v>
      </c>
      <c r="AA37">
        <f t="shared" si="13"/>
        <v>0</v>
      </c>
    </row>
    <row r="38" spans="1:27" ht="12.75">
      <c r="A38">
        <v>22</v>
      </c>
      <c r="B38" s="2" t="s">
        <v>34</v>
      </c>
      <c r="C38" s="2" t="s">
        <v>84</v>
      </c>
      <c r="D38" s="1">
        <f>SUM(U38:AA38)</f>
        <v>977</v>
      </c>
      <c r="E38" s="2"/>
      <c r="F38" s="2">
        <v>161</v>
      </c>
      <c r="G38" s="2"/>
      <c r="H38" s="2"/>
      <c r="I38" s="2">
        <v>238</v>
      </c>
      <c r="J38" s="2">
        <v>39</v>
      </c>
      <c r="K38" s="2">
        <v>260</v>
      </c>
      <c r="L38" s="2">
        <v>279</v>
      </c>
      <c r="M38">
        <f t="shared" si="0"/>
        <v>279</v>
      </c>
      <c r="N38">
        <f t="shared" si="1"/>
        <v>260</v>
      </c>
      <c r="O38">
        <f t="shared" si="2"/>
        <v>238</v>
      </c>
      <c r="P38">
        <f t="shared" si="3"/>
        <v>161</v>
      </c>
      <c r="Q38">
        <f t="shared" si="4"/>
        <v>39</v>
      </c>
      <c r="R38" t="e">
        <f t="shared" si="5"/>
        <v>#NUM!</v>
      </c>
      <c r="S38" t="e">
        <f t="shared" si="6"/>
        <v>#NUM!</v>
      </c>
      <c r="U38">
        <f t="shared" si="7"/>
        <v>279</v>
      </c>
      <c r="V38">
        <f t="shared" si="8"/>
        <v>260</v>
      </c>
      <c r="W38">
        <f t="shared" si="9"/>
        <v>238</v>
      </c>
      <c r="X38">
        <f t="shared" si="10"/>
        <v>161</v>
      </c>
      <c r="Y38">
        <f t="shared" si="11"/>
        <v>39</v>
      </c>
      <c r="Z38">
        <f t="shared" si="12"/>
        <v>0</v>
      </c>
      <c r="AA38">
        <f t="shared" si="13"/>
        <v>0</v>
      </c>
    </row>
    <row r="39" spans="1:27" ht="12.75">
      <c r="A39">
        <v>23</v>
      </c>
      <c r="B39" s="2" t="s">
        <v>46</v>
      </c>
      <c r="C39" s="2" t="s">
        <v>124</v>
      </c>
      <c r="D39" s="1">
        <f>SUM(U39:AA39)</f>
        <v>916</v>
      </c>
      <c r="E39" s="2"/>
      <c r="F39" s="2"/>
      <c r="G39" s="2"/>
      <c r="H39" s="2"/>
      <c r="I39" s="2"/>
      <c r="J39" s="2"/>
      <c r="K39" s="2"/>
      <c r="L39" s="2">
        <v>916</v>
      </c>
      <c r="M39">
        <f t="shared" si="0"/>
        <v>916</v>
      </c>
      <c r="N39" t="e">
        <f t="shared" si="1"/>
        <v>#NUM!</v>
      </c>
      <c r="O39" t="e">
        <f t="shared" si="2"/>
        <v>#NUM!</v>
      </c>
      <c r="P39" t="e">
        <f t="shared" si="3"/>
        <v>#NUM!</v>
      </c>
      <c r="Q39" t="e">
        <f t="shared" si="4"/>
        <v>#NUM!</v>
      </c>
      <c r="R39" t="e">
        <f t="shared" si="5"/>
        <v>#NUM!</v>
      </c>
      <c r="S39" t="e">
        <f t="shared" si="6"/>
        <v>#NUM!</v>
      </c>
      <c r="U39">
        <f t="shared" si="7"/>
        <v>916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>
        <f t="shared" si="12"/>
        <v>0</v>
      </c>
      <c r="AA39">
        <f t="shared" si="13"/>
        <v>0</v>
      </c>
    </row>
    <row r="40" spans="1:27" ht="12.75">
      <c r="A40">
        <v>24</v>
      </c>
      <c r="B40" s="2" t="s">
        <v>125</v>
      </c>
      <c r="C40" s="2" t="s">
        <v>93</v>
      </c>
      <c r="D40" s="1">
        <f>SUM(U40:AA40)</f>
        <v>913</v>
      </c>
      <c r="E40" s="2"/>
      <c r="F40" s="2"/>
      <c r="G40" s="2"/>
      <c r="H40" s="2"/>
      <c r="I40" s="2"/>
      <c r="J40" s="2"/>
      <c r="K40" s="2"/>
      <c r="L40" s="2">
        <v>913</v>
      </c>
      <c r="M40">
        <f t="shared" si="0"/>
        <v>913</v>
      </c>
      <c r="N40" t="e">
        <f t="shared" si="1"/>
        <v>#NUM!</v>
      </c>
      <c r="O40" t="e">
        <f t="shared" si="2"/>
        <v>#NUM!</v>
      </c>
      <c r="P40" t="e">
        <f t="shared" si="3"/>
        <v>#NUM!</v>
      </c>
      <c r="Q40" t="e">
        <f t="shared" si="4"/>
        <v>#NUM!</v>
      </c>
      <c r="R40" t="e">
        <f t="shared" si="5"/>
        <v>#NUM!</v>
      </c>
      <c r="S40" t="e">
        <f t="shared" si="6"/>
        <v>#NUM!</v>
      </c>
      <c r="U40">
        <f t="shared" si="7"/>
        <v>913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>
        <f t="shared" si="12"/>
        <v>0</v>
      </c>
      <c r="AA40">
        <f t="shared" si="13"/>
        <v>0</v>
      </c>
    </row>
    <row r="41" spans="1:27" ht="12.75">
      <c r="A41">
        <v>25</v>
      </c>
      <c r="B41" s="2" t="s">
        <v>32</v>
      </c>
      <c r="C41" s="2" t="s">
        <v>76</v>
      </c>
      <c r="D41" s="1">
        <f>SUM(U41:AA41)</f>
        <v>899</v>
      </c>
      <c r="E41" s="2"/>
      <c r="F41" s="2">
        <v>166</v>
      </c>
      <c r="G41" s="2"/>
      <c r="H41" s="2">
        <v>191</v>
      </c>
      <c r="I41" s="2"/>
      <c r="J41" s="2">
        <v>221</v>
      </c>
      <c r="K41" s="2"/>
      <c r="L41" s="2">
        <v>321</v>
      </c>
      <c r="M41">
        <f t="shared" si="0"/>
        <v>321</v>
      </c>
      <c r="N41">
        <f t="shared" si="1"/>
        <v>221</v>
      </c>
      <c r="O41">
        <f t="shared" si="2"/>
        <v>191</v>
      </c>
      <c r="P41">
        <f t="shared" si="3"/>
        <v>166</v>
      </c>
      <c r="Q41" t="e">
        <f t="shared" si="4"/>
        <v>#NUM!</v>
      </c>
      <c r="R41" t="e">
        <f t="shared" si="5"/>
        <v>#NUM!</v>
      </c>
      <c r="S41" t="e">
        <f t="shared" si="6"/>
        <v>#NUM!</v>
      </c>
      <c r="U41">
        <f t="shared" si="7"/>
        <v>321</v>
      </c>
      <c r="V41">
        <f t="shared" si="8"/>
        <v>221</v>
      </c>
      <c r="W41">
        <f t="shared" si="9"/>
        <v>191</v>
      </c>
      <c r="X41">
        <f t="shared" si="10"/>
        <v>166</v>
      </c>
      <c r="Y41">
        <f t="shared" si="11"/>
        <v>0</v>
      </c>
      <c r="Z41">
        <f t="shared" si="12"/>
        <v>0</v>
      </c>
      <c r="AA41">
        <f t="shared" si="13"/>
        <v>0</v>
      </c>
    </row>
    <row r="42" spans="1:27" ht="12.75">
      <c r="A42">
        <v>26</v>
      </c>
      <c r="B42" s="2" t="s">
        <v>31</v>
      </c>
      <c r="C42" s="2" t="s">
        <v>88</v>
      </c>
      <c r="D42" s="1">
        <f>SUM(U42:AA42)</f>
        <v>898</v>
      </c>
      <c r="E42" s="2"/>
      <c r="F42" s="2">
        <v>171</v>
      </c>
      <c r="G42" s="2"/>
      <c r="H42" s="2"/>
      <c r="I42" s="2">
        <v>309</v>
      </c>
      <c r="J42" s="2"/>
      <c r="K42" s="2"/>
      <c r="L42" s="2">
        <v>418</v>
      </c>
      <c r="M42">
        <f t="shared" si="0"/>
        <v>418</v>
      </c>
      <c r="N42">
        <f t="shared" si="1"/>
        <v>309</v>
      </c>
      <c r="O42">
        <f t="shared" si="2"/>
        <v>171</v>
      </c>
      <c r="P42" t="e">
        <f t="shared" si="3"/>
        <v>#NUM!</v>
      </c>
      <c r="Q42" t="e">
        <f t="shared" si="4"/>
        <v>#NUM!</v>
      </c>
      <c r="R42" t="e">
        <f t="shared" si="5"/>
        <v>#NUM!</v>
      </c>
      <c r="S42" t="e">
        <f t="shared" si="6"/>
        <v>#NUM!</v>
      </c>
      <c r="U42">
        <f t="shared" si="7"/>
        <v>418</v>
      </c>
      <c r="V42">
        <f t="shared" si="8"/>
        <v>309</v>
      </c>
      <c r="W42">
        <f t="shared" si="9"/>
        <v>171</v>
      </c>
      <c r="X42">
        <f t="shared" si="10"/>
        <v>0</v>
      </c>
      <c r="Y42">
        <f t="shared" si="11"/>
        <v>0</v>
      </c>
      <c r="Z42">
        <f t="shared" si="12"/>
        <v>0</v>
      </c>
      <c r="AA42">
        <f t="shared" si="13"/>
        <v>0</v>
      </c>
    </row>
    <row r="43" spans="1:27" ht="12.75">
      <c r="A43">
        <v>27</v>
      </c>
      <c r="B43" s="2" t="s">
        <v>26</v>
      </c>
      <c r="C43" s="2" t="s">
        <v>85</v>
      </c>
      <c r="D43" s="1">
        <f>SUM(U43:AA43)</f>
        <v>858</v>
      </c>
      <c r="E43" s="2"/>
      <c r="F43" s="2">
        <v>858</v>
      </c>
      <c r="G43" s="2"/>
      <c r="H43" s="2"/>
      <c r="I43" s="2"/>
      <c r="J43" s="2"/>
      <c r="K43" s="2"/>
      <c r="L43" s="2"/>
      <c r="M43">
        <f t="shared" si="0"/>
        <v>858</v>
      </c>
      <c r="N43" t="e">
        <f t="shared" si="1"/>
        <v>#NUM!</v>
      </c>
      <c r="O43" t="e">
        <f t="shared" si="2"/>
        <v>#NUM!</v>
      </c>
      <c r="P43" t="e">
        <f t="shared" si="3"/>
        <v>#NUM!</v>
      </c>
      <c r="Q43" t="e">
        <f t="shared" si="4"/>
        <v>#NUM!</v>
      </c>
      <c r="R43" t="e">
        <f t="shared" si="5"/>
        <v>#NUM!</v>
      </c>
      <c r="S43" t="e">
        <f t="shared" si="6"/>
        <v>#NUM!</v>
      </c>
      <c r="U43">
        <f t="shared" si="7"/>
        <v>858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>
        <f t="shared" si="12"/>
        <v>0</v>
      </c>
      <c r="AA43">
        <f t="shared" si="13"/>
        <v>0</v>
      </c>
    </row>
    <row r="44" spans="1:27" ht="12.75">
      <c r="A44">
        <v>28</v>
      </c>
      <c r="B44" s="2" t="s">
        <v>25</v>
      </c>
      <c r="C44" s="2" t="s">
        <v>86</v>
      </c>
      <c r="D44" s="1">
        <f>SUM(U44:AA44)</f>
        <v>851</v>
      </c>
      <c r="E44" s="2">
        <v>131</v>
      </c>
      <c r="F44" s="2">
        <v>164</v>
      </c>
      <c r="G44" s="2"/>
      <c r="H44" s="2">
        <v>77</v>
      </c>
      <c r="I44" s="2">
        <v>479</v>
      </c>
      <c r="J44" s="2"/>
      <c r="K44" s="2"/>
      <c r="L44" s="2"/>
      <c r="M44">
        <f t="shared" si="0"/>
        <v>479</v>
      </c>
      <c r="N44">
        <f t="shared" si="1"/>
        <v>164</v>
      </c>
      <c r="O44">
        <f t="shared" si="2"/>
        <v>131</v>
      </c>
      <c r="P44">
        <f t="shared" si="3"/>
        <v>77</v>
      </c>
      <c r="Q44" t="e">
        <f t="shared" si="4"/>
        <v>#NUM!</v>
      </c>
      <c r="R44" t="e">
        <f t="shared" si="5"/>
        <v>#NUM!</v>
      </c>
      <c r="S44" t="e">
        <f t="shared" si="6"/>
        <v>#NUM!</v>
      </c>
      <c r="U44">
        <f t="shared" si="7"/>
        <v>479</v>
      </c>
      <c r="V44">
        <f t="shared" si="8"/>
        <v>164</v>
      </c>
      <c r="W44">
        <f t="shared" si="9"/>
        <v>131</v>
      </c>
      <c r="X44">
        <f t="shared" si="10"/>
        <v>77</v>
      </c>
      <c r="Y44">
        <f t="shared" si="11"/>
        <v>0</v>
      </c>
      <c r="Z44">
        <f t="shared" si="12"/>
        <v>0</v>
      </c>
      <c r="AA44">
        <f t="shared" si="13"/>
        <v>0</v>
      </c>
    </row>
    <row r="45" spans="1:27" ht="12.75">
      <c r="A45">
        <v>29</v>
      </c>
      <c r="B45" s="2" t="s">
        <v>50</v>
      </c>
      <c r="C45" s="2" t="s">
        <v>99</v>
      </c>
      <c r="D45" s="1">
        <f>SUM(U45:AA45)</f>
        <v>714</v>
      </c>
      <c r="E45" s="2"/>
      <c r="F45" s="2"/>
      <c r="G45" s="2"/>
      <c r="H45" s="2"/>
      <c r="I45" s="2"/>
      <c r="J45" s="2"/>
      <c r="K45" s="2"/>
      <c r="L45" s="2">
        <v>714</v>
      </c>
      <c r="M45">
        <f t="shared" si="0"/>
        <v>714</v>
      </c>
      <c r="N45" t="e">
        <f t="shared" si="1"/>
        <v>#NUM!</v>
      </c>
      <c r="O45" t="e">
        <f t="shared" si="2"/>
        <v>#NUM!</v>
      </c>
      <c r="P45" t="e">
        <f t="shared" si="3"/>
        <v>#NUM!</v>
      </c>
      <c r="Q45" t="e">
        <f t="shared" si="4"/>
        <v>#NUM!</v>
      </c>
      <c r="R45" t="e">
        <f t="shared" si="5"/>
        <v>#NUM!</v>
      </c>
      <c r="S45" t="e">
        <f t="shared" si="6"/>
        <v>#NUM!</v>
      </c>
      <c r="U45">
        <f t="shared" si="7"/>
        <v>714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>
        <f t="shared" si="12"/>
        <v>0</v>
      </c>
      <c r="AA45">
        <f t="shared" si="13"/>
        <v>0</v>
      </c>
    </row>
    <row r="46" spans="1:27" ht="12.75">
      <c r="A46">
        <v>30</v>
      </c>
      <c r="B46" s="2" t="s">
        <v>30</v>
      </c>
      <c r="C46" s="2" t="s">
        <v>83</v>
      </c>
      <c r="D46" s="1">
        <f>SUM(U46:AA46)</f>
        <v>704</v>
      </c>
      <c r="E46" s="2">
        <v>135</v>
      </c>
      <c r="F46" s="2">
        <v>152</v>
      </c>
      <c r="G46" s="2">
        <v>121</v>
      </c>
      <c r="H46" s="2">
        <v>77</v>
      </c>
      <c r="I46" s="2">
        <v>180</v>
      </c>
      <c r="J46" s="2">
        <v>39</v>
      </c>
      <c r="K46" s="2"/>
      <c r="L46" s="2"/>
      <c r="M46">
        <f t="shared" si="0"/>
        <v>180</v>
      </c>
      <c r="N46">
        <f t="shared" si="1"/>
        <v>152</v>
      </c>
      <c r="O46">
        <f t="shared" si="2"/>
        <v>135</v>
      </c>
      <c r="P46">
        <f t="shared" si="3"/>
        <v>121</v>
      </c>
      <c r="Q46">
        <f t="shared" si="4"/>
        <v>77</v>
      </c>
      <c r="R46">
        <f t="shared" si="5"/>
        <v>39</v>
      </c>
      <c r="S46" t="e">
        <f t="shared" si="6"/>
        <v>#NUM!</v>
      </c>
      <c r="U46">
        <f t="shared" si="7"/>
        <v>180</v>
      </c>
      <c r="V46">
        <f t="shared" si="8"/>
        <v>152</v>
      </c>
      <c r="W46">
        <f t="shared" si="9"/>
        <v>135</v>
      </c>
      <c r="X46">
        <f t="shared" si="10"/>
        <v>121</v>
      </c>
      <c r="Y46">
        <f t="shared" si="11"/>
        <v>77</v>
      </c>
      <c r="Z46">
        <f t="shared" si="12"/>
        <v>39</v>
      </c>
      <c r="AA46">
        <f t="shared" si="13"/>
        <v>0</v>
      </c>
    </row>
    <row r="47" spans="1:27" ht="12.75">
      <c r="A47">
        <v>31</v>
      </c>
      <c r="B47" s="2" t="s">
        <v>89</v>
      </c>
      <c r="C47" s="2" t="s">
        <v>90</v>
      </c>
      <c r="D47" s="1">
        <f>SUM(U47:AA47)</f>
        <v>703</v>
      </c>
      <c r="E47" s="2"/>
      <c r="F47" s="2"/>
      <c r="G47" s="2"/>
      <c r="H47" s="2"/>
      <c r="I47" s="2"/>
      <c r="J47" s="2"/>
      <c r="K47" s="2">
        <v>703</v>
      </c>
      <c r="L47" s="2"/>
      <c r="M47">
        <f t="shared" si="0"/>
        <v>703</v>
      </c>
      <c r="N47" t="e">
        <f t="shared" si="1"/>
        <v>#NUM!</v>
      </c>
      <c r="O47" t="e">
        <f t="shared" si="2"/>
        <v>#NUM!</v>
      </c>
      <c r="P47" t="e">
        <f t="shared" si="3"/>
        <v>#NUM!</v>
      </c>
      <c r="Q47" t="e">
        <f t="shared" si="4"/>
        <v>#NUM!</v>
      </c>
      <c r="R47" t="e">
        <f t="shared" si="5"/>
        <v>#NUM!</v>
      </c>
      <c r="S47" t="e">
        <f t="shared" si="6"/>
        <v>#NUM!</v>
      </c>
      <c r="U47">
        <f t="shared" si="7"/>
        <v>703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>
        <f t="shared" si="12"/>
        <v>0</v>
      </c>
      <c r="AA47">
        <f t="shared" si="13"/>
        <v>0</v>
      </c>
    </row>
    <row r="48" spans="1:27" ht="12.75">
      <c r="A48">
        <v>32</v>
      </c>
      <c r="B48" s="2" t="s">
        <v>41</v>
      </c>
      <c r="C48" s="2" t="s">
        <v>91</v>
      </c>
      <c r="D48" s="1">
        <f>SUM(U48:AA48)</f>
        <v>587</v>
      </c>
      <c r="E48" s="2">
        <v>56</v>
      </c>
      <c r="F48" s="2"/>
      <c r="G48" s="2">
        <v>58</v>
      </c>
      <c r="H48" s="2">
        <v>77</v>
      </c>
      <c r="I48" s="2">
        <v>396</v>
      </c>
      <c r="J48" s="2"/>
      <c r="K48" s="2"/>
      <c r="L48" s="2"/>
      <c r="M48">
        <f t="shared" si="0"/>
        <v>396</v>
      </c>
      <c r="N48">
        <f t="shared" si="1"/>
        <v>77</v>
      </c>
      <c r="O48">
        <f t="shared" si="2"/>
        <v>58</v>
      </c>
      <c r="P48">
        <f t="shared" si="3"/>
        <v>56</v>
      </c>
      <c r="Q48" t="e">
        <f t="shared" si="4"/>
        <v>#NUM!</v>
      </c>
      <c r="R48" t="e">
        <f t="shared" si="5"/>
        <v>#NUM!</v>
      </c>
      <c r="S48" t="e">
        <f t="shared" si="6"/>
        <v>#NUM!</v>
      </c>
      <c r="U48">
        <f t="shared" si="7"/>
        <v>396</v>
      </c>
      <c r="V48">
        <f t="shared" si="8"/>
        <v>77</v>
      </c>
      <c r="W48">
        <f t="shared" si="9"/>
        <v>58</v>
      </c>
      <c r="X48">
        <f t="shared" si="10"/>
        <v>56</v>
      </c>
      <c r="Y48">
        <f t="shared" si="11"/>
        <v>0</v>
      </c>
      <c r="Z48">
        <f t="shared" si="12"/>
        <v>0</v>
      </c>
      <c r="AA48">
        <f t="shared" si="13"/>
        <v>0</v>
      </c>
    </row>
    <row r="49" spans="1:27" ht="12.75">
      <c r="A49">
        <v>33</v>
      </c>
      <c r="B49" s="2" t="s">
        <v>43</v>
      </c>
      <c r="C49" s="2" t="s">
        <v>76</v>
      </c>
      <c r="D49" s="1">
        <f>SUM(U49:AA49)</f>
        <v>505</v>
      </c>
      <c r="E49" s="2">
        <v>56</v>
      </c>
      <c r="F49" s="2"/>
      <c r="G49" s="2">
        <v>58</v>
      </c>
      <c r="H49" s="2">
        <v>77</v>
      </c>
      <c r="I49" s="2">
        <v>314</v>
      </c>
      <c r="J49" s="2"/>
      <c r="K49" s="2"/>
      <c r="L49" s="2"/>
      <c r="M49">
        <f aca="true" t="shared" si="14" ref="M49:M80">LARGE($E49:$L49,1)</f>
        <v>314</v>
      </c>
      <c r="N49">
        <f aca="true" t="shared" si="15" ref="N49:N80">LARGE($E49:$L49,2)</f>
        <v>77</v>
      </c>
      <c r="O49">
        <f aca="true" t="shared" si="16" ref="O49:O80">LARGE($E49:$L49,3)</f>
        <v>58</v>
      </c>
      <c r="P49">
        <f aca="true" t="shared" si="17" ref="P49:P80">LARGE($E49:$L49,4)</f>
        <v>56</v>
      </c>
      <c r="Q49" t="e">
        <f aca="true" t="shared" si="18" ref="Q49:Q80">LARGE($E49:$L49,5)</f>
        <v>#NUM!</v>
      </c>
      <c r="R49" t="e">
        <f aca="true" t="shared" si="19" ref="R49:R80">LARGE($E49:$L49,6)</f>
        <v>#NUM!</v>
      </c>
      <c r="S49" t="e">
        <f aca="true" t="shared" si="20" ref="S49:S80">LARGE($E49:$L49,7)</f>
        <v>#NUM!</v>
      </c>
      <c r="U49">
        <f aca="true" t="shared" si="21" ref="U49:U80">IF(ISERR(M49),0,M49)</f>
        <v>314</v>
      </c>
      <c r="V49">
        <f aca="true" t="shared" si="22" ref="V49:V80">IF(ISERR(N49),0,N49)</f>
        <v>77</v>
      </c>
      <c r="W49">
        <f aca="true" t="shared" si="23" ref="W49:W80">IF(ISERR(O49),0,O49)</f>
        <v>58</v>
      </c>
      <c r="X49">
        <f aca="true" t="shared" si="24" ref="X49:X80">IF(ISERR(P49),0,P49)</f>
        <v>56</v>
      </c>
      <c r="Y49">
        <f aca="true" t="shared" si="25" ref="Y49:Y80">IF(ISERR(Q49),0,Q49)</f>
        <v>0</v>
      </c>
      <c r="Z49">
        <f aca="true" t="shared" si="26" ref="Z49:Z80">IF(ISERR(R49),0,R49)</f>
        <v>0</v>
      </c>
      <c r="AA49">
        <f aca="true" t="shared" si="27" ref="AA49:AA80">IF(ISERR(S49),0,S49)</f>
        <v>0</v>
      </c>
    </row>
    <row r="50" spans="1:27" ht="12.75">
      <c r="A50">
        <v>34</v>
      </c>
      <c r="B50" s="2" t="s">
        <v>39</v>
      </c>
      <c r="C50" s="2" t="s">
        <v>95</v>
      </c>
      <c r="D50" s="1">
        <f>SUM(U50:AA50)</f>
        <v>500</v>
      </c>
      <c r="E50" s="2"/>
      <c r="F50" s="2">
        <v>166</v>
      </c>
      <c r="G50" s="2"/>
      <c r="H50" s="2"/>
      <c r="I50" s="2"/>
      <c r="J50" s="2"/>
      <c r="K50" s="2"/>
      <c r="L50" s="2">
        <v>334</v>
      </c>
      <c r="M50">
        <f t="shared" si="14"/>
        <v>334</v>
      </c>
      <c r="N50">
        <f t="shared" si="15"/>
        <v>166</v>
      </c>
      <c r="O50" t="e">
        <f t="shared" si="16"/>
        <v>#NUM!</v>
      </c>
      <c r="P50" t="e">
        <f t="shared" si="17"/>
        <v>#NUM!</v>
      </c>
      <c r="Q50" t="e">
        <f t="shared" si="18"/>
        <v>#NUM!</v>
      </c>
      <c r="R50" t="e">
        <f t="shared" si="19"/>
        <v>#NUM!</v>
      </c>
      <c r="S50" t="e">
        <f t="shared" si="20"/>
        <v>#NUM!</v>
      </c>
      <c r="U50">
        <f t="shared" si="21"/>
        <v>334</v>
      </c>
      <c r="V50">
        <f t="shared" si="22"/>
        <v>166</v>
      </c>
      <c r="W50">
        <f t="shared" si="23"/>
        <v>0</v>
      </c>
      <c r="X50">
        <f t="shared" si="24"/>
        <v>0</v>
      </c>
      <c r="Y50">
        <f t="shared" si="25"/>
        <v>0</v>
      </c>
      <c r="Z50">
        <f t="shared" si="26"/>
        <v>0</v>
      </c>
      <c r="AA50">
        <f t="shared" si="27"/>
        <v>0</v>
      </c>
    </row>
    <row r="51" spans="1:27" ht="12.75">
      <c r="A51">
        <v>35</v>
      </c>
      <c r="B51" s="2" t="s">
        <v>36</v>
      </c>
      <c r="C51" s="2" t="s">
        <v>94</v>
      </c>
      <c r="D51" s="1">
        <f>SUM(U51:AA51)</f>
        <v>477</v>
      </c>
      <c r="E51" s="2"/>
      <c r="F51" s="2"/>
      <c r="G51" s="2"/>
      <c r="H51" s="2"/>
      <c r="I51" s="2">
        <v>477</v>
      </c>
      <c r="J51" s="2"/>
      <c r="K51" s="2"/>
      <c r="L51" s="2"/>
      <c r="M51">
        <f t="shared" si="14"/>
        <v>477</v>
      </c>
      <c r="N51" t="e">
        <f t="shared" si="15"/>
        <v>#NUM!</v>
      </c>
      <c r="O51" t="e">
        <f t="shared" si="16"/>
        <v>#NUM!</v>
      </c>
      <c r="P51" t="e">
        <f t="shared" si="17"/>
        <v>#NUM!</v>
      </c>
      <c r="Q51" t="e">
        <f t="shared" si="18"/>
        <v>#NUM!</v>
      </c>
      <c r="R51" t="e">
        <f t="shared" si="19"/>
        <v>#NUM!</v>
      </c>
      <c r="S51" t="e">
        <f t="shared" si="20"/>
        <v>#NUM!</v>
      </c>
      <c r="U51">
        <f t="shared" si="21"/>
        <v>477</v>
      </c>
      <c r="V51">
        <f t="shared" si="22"/>
        <v>0</v>
      </c>
      <c r="W51">
        <f t="shared" si="23"/>
        <v>0</v>
      </c>
      <c r="X51">
        <f t="shared" si="24"/>
        <v>0</v>
      </c>
      <c r="Y51">
        <f t="shared" si="25"/>
        <v>0</v>
      </c>
      <c r="Z51">
        <f t="shared" si="26"/>
        <v>0</v>
      </c>
      <c r="AA51">
        <f t="shared" si="27"/>
        <v>0</v>
      </c>
    </row>
    <row r="52" spans="1:27" ht="12.75">
      <c r="A52">
        <v>36</v>
      </c>
      <c r="B52" s="2" t="s">
        <v>52</v>
      </c>
      <c r="C52" s="2" t="s">
        <v>75</v>
      </c>
      <c r="D52" s="1">
        <f>SUM(U52:AA52)</f>
        <v>475</v>
      </c>
      <c r="E52" s="2"/>
      <c r="F52" s="2">
        <v>185</v>
      </c>
      <c r="G52" s="2"/>
      <c r="H52" s="2"/>
      <c r="I52" s="2"/>
      <c r="J52" s="2">
        <v>134</v>
      </c>
      <c r="K52" s="2">
        <v>156</v>
      </c>
      <c r="L52" s="2"/>
      <c r="M52">
        <f t="shared" si="14"/>
        <v>185</v>
      </c>
      <c r="N52">
        <f t="shared" si="15"/>
        <v>156</v>
      </c>
      <c r="O52">
        <f t="shared" si="16"/>
        <v>134</v>
      </c>
      <c r="P52" t="e">
        <f t="shared" si="17"/>
        <v>#NUM!</v>
      </c>
      <c r="Q52" t="e">
        <f t="shared" si="18"/>
        <v>#NUM!</v>
      </c>
      <c r="R52" t="e">
        <f t="shared" si="19"/>
        <v>#NUM!</v>
      </c>
      <c r="S52" t="e">
        <f t="shared" si="20"/>
        <v>#NUM!</v>
      </c>
      <c r="U52">
        <f t="shared" si="21"/>
        <v>185</v>
      </c>
      <c r="V52">
        <f t="shared" si="22"/>
        <v>156</v>
      </c>
      <c r="W52">
        <f t="shared" si="23"/>
        <v>134</v>
      </c>
      <c r="X52">
        <f t="shared" si="24"/>
        <v>0</v>
      </c>
      <c r="Y52">
        <f t="shared" si="25"/>
        <v>0</v>
      </c>
      <c r="Z52">
        <f t="shared" si="26"/>
        <v>0</v>
      </c>
      <c r="AA52">
        <f t="shared" si="27"/>
        <v>0</v>
      </c>
    </row>
    <row r="53" spans="1:27" ht="12.75">
      <c r="A53">
        <v>37</v>
      </c>
      <c r="B53" s="2" t="s">
        <v>28</v>
      </c>
      <c r="C53" s="2" t="s">
        <v>87</v>
      </c>
      <c r="D53" s="1">
        <f>SUM(U53:AA53)</f>
        <v>472</v>
      </c>
      <c r="E53" s="2"/>
      <c r="F53" s="2"/>
      <c r="G53" s="2"/>
      <c r="H53" s="2"/>
      <c r="I53" s="2">
        <v>472</v>
      </c>
      <c r="J53" s="2"/>
      <c r="K53" s="2"/>
      <c r="L53" s="2"/>
      <c r="M53">
        <f t="shared" si="14"/>
        <v>472</v>
      </c>
      <c r="N53" t="e">
        <f t="shared" si="15"/>
        <v>#NUM!</v>
      </c>
      <c r="O53" t="e">
        <f t="shared" si="16"/>
        <v>#NUM!</v>
      </c>
      <c r="P53" t="e">
        <f t="shared" si="17"/>
        <v>#NUM!</v>
      </c>
      <c r="Q53" t="e">
        <f t="shared" si="18"/>
        <v>#NUM!</v>
      </c>
      <c r="R53" t="e">
        <f t="shared" si="19"/>
        <v>#NUM!</v>
      </c>
      <c r="S53" t="e">
        <f t="shared" si="20"/>
        <v>#NUM!</v>
      </c>
      <c r="U53">
        <f t="shared" si="21"/>
        <v>472</v>
      </c>
      <c r="V53">
        <f t="shared" si="22"/>
        <v>0</v>
      </c>
      <c r="W53">
        <f t="shared" si="23"/>
        <v>0</v>
      </c>
      <c r="X53">
        <f t="shared" si="24"/>
        <v>0</v>
      </c>
      <c r="Y53">
        <f t="shared" si="25"/>
        <v>0</v>
      </c>
      <c r="Z53">
        <f t="shared" si="26"/>
        <v>0</v>
      </c>
      <c r="AA53">
        <f t="shared" si="27"/>
        <v>0</v>
      </c>
    </row>
    <row r="54" spans="1:27" ht="12.75">
      <c r="A54">
        <v>38</v>
      </c>
      <c r="B54" s="2" t="s">
        <v>29</v>
      </c>
      <c r="C54" s="2" t="s">
        <v>84</v>
      </c>
      <c r="D54" s="1">
        <f>SUM(U54:AA54)</f>
        <v>459</v>
      </c>
      <c r="E54" s="2"/>
      <c r="F54" s="2">
        <v>159</v>
      </c>
      <c r="G54" s="2"/>
      <c r="H54" s="2">
        <v>77</v>
      </c>
      <c r="I54" s="2">
        <v>223</v>
      </c>
      <c r="J54" s="2"/>
      <c r="K54" s="2"/>
      <c r="L54" s="2"/>
      <c r="M54">
        <f t="shared" si="14"/>
        <v>223</v>
      </c>
      <c r="N54">
        <f t="shared" si="15"/>
        <v>159</v>
      </c>
      <c r="O54">
        <f t="shared" si="16"/>
        <v>77</v>
      </c>
      <c r="P54" t="e">
        <f t="shared" si="17"/>
        <v>#NUM!</v>
      </c>
      <c r="Q54" t="e">
        <f t="shared" si="18"/>
        <v>#NUM!</v>
      </c>
      <c r="R54" t="e">
        <f t="shared" si="19"/>
        <v>#NUM!</v>
      </c>
      <c r="S54" t="e">
        <f t="shared" si="20"/>
        <v>#NUM!</v>
      </c>
      <c r="U54">
        <f t="shared" si="21"/>
        <v>223</v>
      </c>
      <c r="V54">
        <f t="shared" si="22"/>
        <v>159</v>
      </c>
      <c r="W54">
        <f t="shared" si="23"/>
        <v>77</v>
      </c>
      <c r="X54">
        <f t="shared" si="24"/>
        <v>0</v>
      </c>
      <c r="Y54">
        <f t="shared" si="25"/>
        <v>0</v>
      </c>
      <c r="Z54">
        <f t="shared" si="26"/>
        <v>0</v>
      </c>
      <c r="AA54">
        <f t="shared" si="27"/>
        <v>0</v>
      </c>
    </row>
    <row r="55" spans="1:27" ht="12.75">
      <c r="A55">
        <v>39</v>
      </c>
      <c r="B55" s="2" t="s">
        <v>38</v>
      </c>
      <c r="C55" s="2" t="s">
        <v>93</v>
      </c>
      <c r="D55" s="1">
        <f>SUM(U55:AA55)</f>
        <v>337</v>
      </c>
      <c r="E55" s="2"/>
      <c r="F55" s="2"/>
      <c r="G55" s="2">
        <v>58</v>
      </c>
      <c r="H55" s="2"/>
      <c r="I55" s="2"/>
      <c r="J55" s="2"/>
      <c r="K55" s="2"/>
      <c r="L55" s="2">
        <v>279</v>
      </c>
      <c r="M55">
        <f t="shared" si="14"/>
        <v>279</v>
      </c>
      <c r="N55">
        <f t="shared" si="15"/>
        <v>58</v>
      </c>
      <c r="O55" t="e">
        <f t="shared" si="16"/>
        <v>#NUM!</v>
      </c>
      <c r="P55" t="e">
        <f t="shared" si="17"/>
        <v>#NUM!</v>
      </c>
      <c r="Q55" t="e">
        <f t="shared" si="18"/>
        <v>#NUM!</v>
      </c>
      <c r="R55" t="e">
        <f t="shared" si="19"/>
        <v>#NUM!</v>
      </c>
      <c r="S55" t="e">
        <f t="shared" si="20"/>
        <v>#NUM!</v>
      </c>
      <c r="U55">
        <f t="shared" si="21"/>
        <v>279</v>
      </c>
      <c r="V55">
        <f t="shared" si="22"/>
        <v>58</v>
      </c>
      <c r="W55">
        <f t="shared" si="23"/>
        <v>0</v>
      </c>
      <c r="X55">
        <f t="shared" si="24"/>
        <v>0</v>
      </c>
      <c r="Y55">
        <f t="shared" si="25"/>
        <v>0</v>
      </c>
      <c r="Z55">
        <f t="shared" si="26"/>
        <v>0</v>
      </c>
      <c r="AA55">
        <f t="shared" si="27"/>
        <v>0</v>
      </c>
    </row>
    <row r="56" spans="1:27" ht="12.75">
      <c r="A56">
        <v>40</v>
      </c>
      <c r="B56" s="2" t="s">
        <v>51</v>
      </c>
      <c r="C56" s="2" t="s">
        <v>100</v>
      </c>
      <c r="D56" s="1">
        <f>SUM(U56:AA56)</f>
        <v>331</v>
      </c>
      <c r="E56" s="2"/>
      <c r="F56" s="2"/>
      <c r="G56" s="2"/>
      <c r="H56" s="2"/>
      <c r="I56" s="2"/>
      <c r="J56" s="2"/>
      <c r="K56" s="2"/>
      <c r="L56" s="2">
        <v>331</v>
      </c>
      <c r="M56">
        <f t="shared" si="14"/>
        <v>331</v>
      </c>
      <c r="N56" t="e">
        <f t="shared" si="15"/>
        <v>#NUM!</v>
      </c>
      <c r="O56" t="e">
        <f t="shared" si="16"/>
        <v>#NUM!</v>
      </c>
      <c r="P56" t="e">
        <f t="shared" si="17"/>
        <v>#NUM!</v>
      </c>
      <c r="Q56" t="e">
        <f t="shared" si="18"/>
        <v>#NUM!</v>
      </c>
      <c r="R56" t="e">
        <f t="shared" si="19"/>
        <v>#NUM!</v>
      </c>
      <c r="S56" t="e">
        <f t="shared" si="20"/>
        <v>#NUM!</v>
      </c>
      <c r="U56">
        <f t="shared" si="21"/>
        <v>331</v>
      </c>
      <c r="V56">
        <f t="shared" si="22"/>
        <v>0</v>
      </c>
      <c r="W56">
        <f t="shared" si="23"/>
        <v>0</v>
      </c>
      <c r="X56">
        <f t="shared" si="24"/>
        <v>0</v>
      </c>
      <c r="Y56">
        <f t="shared" si="25"/>
        <v>0</v>
      </c>
      <c r="Z56">
        <f t="shared" si="26"/>
        <v>0</v>
      </c>
      <c r="AA56">
        <f t="shared" si="27"/>
        <v>0</v>
      </c>
    </row>
    <row r="57" spans="1:27" ht="12.75">
      <c r="A57">
        <v>41</v>
      </c>
      <c r="B57" s="2" t="s">
        <v>22</v>
      </c>
      <c r="C57" s="2" t="s">
        <v>82</v>
      </c>
      <c r="D57" s="1">
        <f>SUM(U57:AA57)</f>
        <v>321</v>
      </c>
      <c r="E57" s="2"/>
      <c r="F57" s="2"/>
      <c r="G57" s="2"/>
      <c r="H57" s="2"/>
      <c r="I57" s="2"/>
      <c r="J57" s="2"/>
      <c r="K57" s="2"/>
      <c r="L57" s="2">
        <v>321</v>
      </c>
      <c r="M57">
        <f t="shared" si="14"/>
        <v>321</v>
      </c>
      <c r="N57" t="e">
        <f t="shared" si="15"/>
        <v>#NUM!</v>
      </c>
      <c r="O57" t="e">
        <f t="shared" si="16"/>
        <v>#NUM!</v>
      </c>
      <c r="P57" t="e">
        <f t="shared" si="17"/>
        <v>#NUM!</v>
      </c>
      <c r="Q57" t="e">
        <f t="shared" si="18"/>
        <v>#NUM!</v>
      </c>
      <c r="R57" t="e">
        <f t="shared" si="19"/>
        <v>#NUM!</v>
      </c>
      <c r="S57" t="e">
        <f t="shared" si="20"/>
        <v>#NUM!</v>
      </c>
      <c r="U57">
        <f t="shared" si="21"/>
        <v>321</v>
      </c>
      <c r="V57">
        <f t="shared" si="22"/>
        <v>0</v>
      </c>
      <c r="W57">
        <f t="shared" si="23"/>
        <v>0</v>
      </c>
      <c r="X57">
        <f t="shared" si="24"/>
        <v>0</v>
      </c>
      <c r="Y57">
        <f t="shared" si="25"/>
        <v>0</v>
      </c>
      <c r="Z57">
        <f t="shared" si="26"/>
        <v>0</v>
      </c>
      <c r="AA57">
        <f t="shared" si="27"/>
        <v>0</v>
      </c>
    </row>
    <row r="58" spans="1:27" ht="12.75">
      <c r="A58">
        <v>42</v>
      </c>
      <c r="B58" s="2" t="s">
        <v>37</v>
      </c>
      <c r="C58" s="2" t="s">
        <v>92</v>
      </c>
      <c r="D58" s="1">
        <f>SUM(U58:AA58)</f>
        <v>318</v>
      </c>
      <c r="E58" s="2"/>
      <c r="F58" s="2"/>
      <c r="G58" s="2"/>
      <c r="H58" s="2"/>
      <c r="I58" s="2">
        <v>279</v>
      </c>
      <c r="J58" s="2">
        <v>39</v>
      </c>
      <c r="K58" s="2"/>
      <c r="L58" s="2"/>
      <c r="M58">
        <f t="shared" si="14"/>
        <v>279</v>
      </c>
      <c r="N58">
        <f t="shared" si="15"/>
        <v>39</v>
      </c>
      <c r="O58" t="e">
        <f t="shared" si="16"/>
        <v>#NUM!</v>
      </c>
      <c r="P58" t="e">
        <f t="shared" si="17"/>
        <v>#NUM!</v>
      </c>
      <c r="Q58" t="e">
        <f t="shared" si="18"/>
        <v>#NUM!</v>
      </c>
      <c r="R58" t="e">
        <f t="shared" si="19"/>
        <v>#NUM!</v>
      </c>
      <c r="S58" t="e">
        <f t="shared" si="20"/>
        <v>#NUM!</v>
      </c>
      <c r="U58">
        <f t="shared" si="21"/>
        <v>279</v>
      </c>
      <c r="V58">
        <f t="shared" si="22"/>
        <v>39</v>
      </c>
      <c r="W58">
        <f t="shared" si="23"/>
        <v>0</v>
      </c>
      <c r="X58">
        <f t="shared" si="24"/>
        <v>0</v>
      </c>
      <c r="Y58">
        <f t="shared" si="25"/>
        <v>0</v>
      </c>
      <c r="Z58">
        <f t="shared" si="26"/>
        <v>0</v>
      </c>
      <c r="AA58">
        <f t="shared" si="27"/>
        <v>0</v>
      </c>
    </row>
    <row r="59" spans="1:27" ht="12.75">
      <c r="A59">
        <v>43</v>
      </c>
      <c r="B59" s="2" t="s">
        <v>110</v>
      </c>
      <c r="C59" s="2" t="s">
        <v>111</v>
      </c>
      <c r="D59" s="1">
        <f>SUM(U59:AA59)</f>
        <v>303</v>
      </c>
      <c r="E59" s="2"/>
      <c r="F59" s="2"/>
      <c r="G59" s="2"/>
      <c r="H59" s="2"/>
      <c r="I59" s="2"/>
      <c r="J59" s="2"/>
      <c r="K59" s="2"/>
      <c r="L59" s="2">
        <v>303</v>
      </c>
      <c r="M59">
        <f t="shared" si="14"/>
        <v>303</v>
      </c>
      <c r="N59" t="e">
        <f t="shared" si="15"/>
        <v>#NUM!</v>
      </c>
      <c r="O59" t="e">
        <f t="shared" si="16"/>
        <v>#NUM!</v>
      </c>
      <c r="P59" t="e">
        <f t="shared" si="17"/>
        <v>#NUM!</v>
      </c>
      <c r="Q59" t="e">
        <f t="shared" si="18"/>
        <v>#NUM!</v>
      </c>
      <c r="R59" t="e">
        <f t="shared" si="19"/>
        <v>#NUM!</v>
      </c>
      <c r="S59" t="e">
        <f t="shared" si="20"/>
        <v>#NUM!</v>
      </c>
      <c r="U59">
        <f t="shared" si="21"/>
        <v>303</v>
      </c>
      <c r="V59">
        <f t="shared" si="22"/>
        <v>0</v>
      </c>
      <c r="W59">
        <f t="shared" si="23"/>
        <v>0</v>
      </c>
      <c r="X59">
        <f t="shared" si="24"/>
        <v>0</v>
      </c>
      <c r="Y59">
        <f t="shared" si="25"/>
        <v>0</v>
      </c>
      <c r="Z59">
        <f t="shared" si="26"/>
        <v>0</v>
      </c>
      <c r="AA59">
        <f t="shared" si="27"/>
        <v>0</v>
      </c>
    </row>
    <row r="60" spans="1:27" ht="12.75">
      <c r="A60">
        <v>44</v>
      </c>
      <c r="B60" s="2" t="s">
        <v>101</v>
      </c>
      <c r="C60" s="2" t="s">
        <v>102</v>
      </c>
      <c r="D60" s="1">
        <f>SUM(U60:AA60)</f>
        <v>223</v>
      </c>
      <c r="E60" s="2"/>
      <c r="F60" s="2"/>
      <c r="G60" s="2"/>
      <c r="H60" s="2"/>
      <c r="I60" s="2"/>
      <c r="J60" s="2">
        <v>223</v>
      </c>
      <c r="K60" s="2"/>
      <c r="L60" s="2"/>
      <c r="M60">
        <f t="shared" si="14"/>
        <v>223</v>
      </c>
      <c r="N60" t="e">
        <f t="shared" si="15"/>
        <v>#NUM!</v>
      </c>
      <c r="O60" t="e">
        <f t="shared" si="16"/>
        <v>#NUM!</v>
      </c>
      <c r="P60" t="e">
        <f t="shared" si="17"/>
        <v>#NUM!</v>
      </c>
      <c r="Q60" t="e">
        <f t="shared" si="18"/>
        <v>#NUM!</v>
      </c>
      <c r="R60" t="e">
        <f t="shared" si="19"/>
        <v>#NUM!</v>
      </c>
      <c r="S60" t="e">
        <f t="shared" si="20"/>
        <v>#NUM!</v>
      </c>
      <c r="U60">
        <f t="shared" si="21"/>
        <v>223</v>
      </c>
      <c r="V60">
        <f t="shared" si="22"/>
        <v>0</v>
      </c>
      <c r="W60">
        <f t="shared" si="23"/>
        <v>0</v>
      </c>
      <c r="X60">
        <f t="shared" si="24"/>
        <v>0</v>
      </c>
      <c r="Y60">
        <f t="shared" si="25"/>
        <v>0</v>
      </c>
      <c r="Z60">
        <f t="shared" si="26"/>
        <v>0</v>
      </c>
      <c r="AA60">
        <f t="shared" si="27"/>
        <v>0</v>
      </c>
    </row>
    <row r="61" spans="1:27" ht="12.75">
      <c r="A61">
        <v>45</v>
      </c>
      <c r="B61" s="2" t="s">
        <v>103</v>
      </c>
      <c r="C61" s="2" t="s">
        <v>104</v>
      </c>
      <c r="D61" s="1">
        <f>SUM(U61:AA61)</f>
        <v>217</v>
      </c>
      <c r="E61" s="2"/>
      <c r="F61" s="2"/>
      <c r="G61" s="2"/>
      <c r="H61" s="2"/>
      <c r="I61" s="2"/>
      <c r="J61" s="2">
        <v>217</v>
      </c>
      <c r="K61" s="2"/>
      <c r="L61" s="2"/>
      <c r="M61">
        <f t="shared" si="14"/>
        <v>217</v>
      </c>
      <c r="N61" t="e">
        <f t="shared" si="15"/>
        <v>#NUM!</v>
      </c>
      <c r="O61" t="e">
        <f t="shared" si="16"/>
        <v>#NUM!</v>
      </c>
      <c r="P61" t="e">
        <f t="shared" si="17"/>
        <v>#NUM!</v>
      </c>
      <c r="Q61" t="e">
        <f t="shared" si="18"/>
        <v>#NUM!</v>
      </c>
      <c r="R61" t="e">
        <f t="shared" si="19"/>
        <v>#NUM!</v>
      </c>
      <c r="S61" t="e">
        <f t="shared" si="20"/>
        <v>#NUM!</v>
      </c>
      <c r="U61">
        <f t="shared" si="21"/>
        <v>217</v>
      </c>
      <c r="V61">
        <f t="shared" si="22"/>
        <v>0</v>
      </c>
      <c r="W61">
        <f t="shared" si="23"/>
        <v>0</v>
      </c>
      <c r="X61">
        <f t="shared" si="24"/>
        <v>0</v>
      </c>
      <c r="Y61">
        <f t="shared" si="25"/>
        <v>0</v>
      </c>
      <c r="Z61">
        <f t="shared" si="26"/>
        <v>0</v>
      </c>
      <c r="AA61">
        <f t="shared" si="27"/>
        <v>0</v>
      </c>
    </row>
    <row r="62" spans="1:27" ht="12.75">
      <c r="A62">
        <v>46</v>
      </c>
      <c r="B62" s="2" t="s">
        <v>19</v>
      </c>
      <c r="C62" s="2" t="s">
        <v>77</v>
      </c>
      <c r="D62" s="1">
        <f>SUM(U62:AA62)</f>
        <v>205</v>
      </c>
      <c r="E62" s="2">
        <v>205</v>
      </c>
      <c r="F62" s="2"/>
      <c r="G62" s="2"/>
      <c r="H62" s="2"/>
      <c r="I62" s="2"/>
      <c r="J62" s="2"/>
      <c r="K62" s="2"/>
      <c r="L62" s="2"/>
      <c r="M62">
        <f t="shared" si="14"/>
        <v>205</v>
      </c>
      <c r="N62" t="e">
        <f t="shared" si="15"/>
        <v>#NUM!</v>
      </c>
      <c r="O62" t="e">
        <f t="shared" si="16"/>
        <v>#NUM!</v>
      </c>
      <c r="P62" t="e">
        <f t="shared" si="17"/>
        <v>#NUM!</v>
      </c>
      <c r="Q62" t="e">
        <f t="shared" si="18"/>
        <v>#NUM!</v>
      </c>
      <c r="R62" t="e">
        <f t="shared" si="19"/>
        <v>#NUM!</v>
      </c>
      <c r="S62" t="e">
        <f t="shared" si="20"/>
        <v>#NUM!</v>
      </c>
      <c r="U62">
        <f t="shared" si="21"/>
        <v>205</v>
      </c>
      <c r="V62">
        <f t="shared" si="22"/>
        <v>0</v>
      </c>
      <c r="W62">
        <f t="shared" si="23"/>
        <v>0</v>
      </c>
      <c r="X62">
        <f t="shared" si="24"/>
        <v>0</v>
      </c>
      <c r="Y62">
        <f t="shared" si="25"/>
        <v>0</v>
      </c>
      <c r="Z62">
        <f t="shared" si="26"/>
        <v>0</v>
      </c>
      <c r="AA62">
        <f t="shared" si="27"/>
        <v>0</v>
      </c>
    </row>
    <row r="63" spans="1:27" ht="12.75">
      <c r="A63">
        <v>47</v>
      </c>
      <c r="B63" s="2" t="s">
        <v>53</v>
      </c>
      <c r="C63" s="2" t="s">
        <v>94</v>
      </c>
      <c r="D63" s="1">
        <f>SUM(U63:AA63)</f>
        <v>185</v>
      </c>
      <c r="E63" s="2"/>
      <c r="F63" s="2">
        <v>185</v>
      </c>
      <c r="G63" s="2"/>
      <c r="H63" s="2"/>
      <c r="I63" s="2"/>
      <c r="J63" s="2"/>
      <c r="K63" s="2"/>
      <c r="L63" s="2"/>
      <c r="M63">
        <f t="shared" si="14"/>
        <v>185</v>
      </c>
      <c r="N63" t="e">
        <f t="shared" si="15"/>
        <v>#NUM!</v>
      </c>
      <c r="O63" t="e">
        <f t="shared" si="16"/>
        <v>#NUM!</v>
      </c>
      <c r="P63" t="e">
        <f t="shared" si="17"/>
        <v>#NUM!</v>
      </c>
      <c r="Q63" t="e">
        <f t="shared" si="18"/>
        <v>#NUM!</v>
      </c>
      <c r="R63" t="e">
        <f t="shared" si="19"/>
        <v>#NUM!</v>
      </c>
      <c r="S63" t="e">
        <f t="shared" si="20"/>
        <v>#NUM!</v>
      </c>
      <c r="U63">
        <f t="shared" si="21"/>
        <v>185</v>
      </c>
      <c r="V63">
        <f t="shared" si="22"/>
        <v>0</v>
      </c>
      <c r="W63">
        <f t="shared" si="23"/>
        <v>0</v>
      </c>
      <c r="X63">
        <f t="shared" si="24"/>
        <v>0</v>
      </c>
      <c r="Y63">
        <f t="shared" si="25"/>
        <v>0</v>
      </c>
      <c r="Z63">
        <f t="shared" si="26"/>
        <v>0</v>
      </c>
      <c r="AA63">
        <f t="shared" si="27"/>
        <v>0</v>
      </c>
    </row>
    <row r="64" spans="1:27" ht="12.75">
      <c r="A64">
        <v>48</v>
      </c>
      <c r="B64" s="2" t="s">
        <v>54</v>
      </c>
      <c r="C64" s="2" t="s">
        <v>105</v>
      </c>
      <c r="D64" s="1">
        <f>SUM(U64:AA64)</f>
        <v>142</v>
      </c>
      <c r="E64" s="2"/>
      <c r="F64" s="2">
        <v>103</v>
      </c>
      <c r="G64" s="2"/>
      <c r="H64" s="2"/>
      <c r="I64" s="2"/>
      <c r="J64" s="2">
        <v>39</v>
      </c>
      <c r="K64" s="2"/>
      <c r="L64" s="2"/>
      <c r="M64">
        <f t="shared" si="14"/>
        <v>103</v>
      </c>
      <c r="N64">
        <f t="shared" si="15"/>
        <v>39</v>
      </c>
      <c r="O64" t="e">
        <f t="shared" si="16"/>
        <v>#NUM!</v>
      </c>
      <c r="P64" t="e">
        <f t="shared" si="17"/>
        <v>#NUM!</v>
      </c>
      <c r="Q64" t="e">
        <f t="shared" si="18"/>
        <v>#NUM!</v>
      </c>
      <c r="R64" t="e">
        <f t="shared" si="19"/>
        <v>#NUM!</v>
      </c>
      <c r="S64" t="e">
        <f t="shared" si="20"/>
        <v>#NUM!</v>
      </c>
      <c r="U64">
        <f t="shared" si="21"/>
        <v>103</v>
      </c>
      <c r="V64">
        <f t="shared" si="22"/>
        <v>39</v>
      </c>
      <c r="W64">
        <f t="shared" si="23"/>
        <v>0</v>
      </c>
      <c r="X64">
        <f t="shared" si="24"/>
        <v>0</v>
      </c>
      <c r="Y64">
        <f t="shared" si="25"/>
        <v>0</v>
      </c>
      <c r="Z64">
        <f t="shared" si="26"/>
        <v>0</v>
      </c>
      <c r="AA64">
        <f t="shared" si="27"/>
        <v>0</v>
      </c>
    </row>
    <row r="65" spans="1:27" ht="12.75">
      <c r="A65">
        <v>49</v>
      </c>
      <c r="B65" s="2" t="s">
        <v>56</v>
      </c>
      <c r="C65" s="2" t="s">
        <v>106</v>
      </c>
      <c r="D65" s="1">
        <f>SUM(U65:AA65)</f>
        <v>90</v>
      </c>
      <c r="E65" s="2"/>
      <c r="F65" s="2">
        <v>51</v>
      </c>
      <c r="G65" s="2"/>
      <c r="H65" s="2"/>
      <c r="I65" s="2"/>
      <c r="J65" s="2">
        <v>39</v>
      </c>
      <c r="K65" s="2"/>
      <c r="L65" s="2"/>
      <c r="M65">
        <f t="shared" si="14"/>
        <v>51</v>
      </c>
      <c r="N65">
        <f t="shared" si="15"/>
        <v>39</v>
      </c>
      <c r="O65" t="e">
        <f t="shared" si="16"/>
        <v>#NUM!</v>
      </c>
      <c r="P65" t="e">
        <f t="shared" si="17"/>
        <v>#NUM!</v>
      </c>
      <c r="Q65" t="e">
        <f t="shared" si="18"/>
        <v>#NUM!</v>
      </c>
      <c r="R65" t="e">
        <f t="shared" si="19"/>
        <v>#NUM!</v>
      </c>
      <c r="S65" t="e">
        <f t="shared" si="20"/>
        <v>#NUM!</v>
      </c>
      <c r="U65">
        <f t="shared" si="21"/>
        <v>51</v>
      </c>
      <c r="V65">
        <f t="shared" si="22"/>
        <v>39</v>
      </c>
      <c r="W65">
        <f t="shared" si="23"/>
        <v>0</v>
      </c>
      <c r="X65">
        <f t="shared" si="24"/>
        <v>0</v>
      </c>
      <c r="Y65">
        <f t="shared" si="25"/>
        <v>0</v>
      </c>
      <c r="Z65">
        <f t="shared" si="26"/>
        <v>0</v>
      </c>
      <c r="AA65">
        <f t="shared" si="27"/>
        <v>0</v>
      </c>
    </row>
    <row r="66" spans="1:27" ht="12.75">
      <c r="A66">
        <v>50</v>
      </c>
      <c r="B66" s="2" t="s">
        <v>55</v>
      </c>
      <c r="C66" s="2" t="s">
        <v>76</v>
      </c>
      <c r="D66" s="1">
        <f>SUM(U66:AA66)</f>
        <v>85</v>
      </c>
      <c r="E66" s="2">
        <v>85</v>
      </c>
      <c r="F66" s="2"/>
      <c r="G66" s="2"/>
      <c r="H66" s="2"/>
      <c r="I66" s="2"/>
      <c r="J66" s="2"/>
      <c r="K66" s="2"/>
      <c r="L66" s="2"/>
      <c r="M66">
        <f t="shared" si="14"/>
        <v>85</v>
      </c>
      <c r="N66" t="e">
        <f t="shared" si="15"/>
        <v>#NUM!</v>
      </c>
      <c r="O66" t="e">
        <f t="shared" si="16"/>
        <v>#NUM!</v>
      </c>
      <c r="P66" t="e">
        <f t="shared" si="17"/>
        <v>#NUM!</v>
      </c>
      <c r="Q66" t="e">
        <f t="shared" si="18"/>
        <v>#NUM!</v>
      </c>
      <c r="R66" t="e">
        <f t="shared" si="19"/>
        <v>#NUM!</v>
      </c>
      <c r="S66" t="e">
        <f t="shared" si="20"/>
        <v>#NUM!</v>
      </c>
      <c r="U66">
        <f t="shared" si="21"/>
        <v>85</v>
      </c>
      <c r="V66">
        <f t="shared" si="22"/>
        <v>0</v>
      </c>
      <c r="W66">
        <f t="shared" si="23"/>
        <v>0</v>
      </c>
      <c r="X66">
        <f t="shared" si="24"/>
        <v>0</v>
      </c>
      <c r="Y66">
        <f t="shared" si="25"/>
        <v>0</v>
      </c>
      <c r="Z66">
        <f t="shared" si="26"/>
        <v>0</v>
      </c>
      <c r="AA66">
        <f t="shared" si="27"/>
        <v>0</v>
      </c>
    </row>
    <row r="67" spans="1:27" ht="12.75">
      <c r="A67">
        <v>51</v>
      </c>
      <c r="B67" s="2" t="s">
        <v>40</v>
      </c>
      <c r="C67" s="2" t="s">
        <v>70</v>
      </c>
      <c r="D67" s="1">
        <f>SUM(U67:AA67)</f>
        <v>0</v>
      </c>
      <c r="E67" s="2"/>
      <c r="F67" s="2"/>
      <c r="G67" s="2"/>
      <c r="H67" s="2"/>
      <c r="I67" s="2"/>
      <c r="J67" s="2"/>
      <c r="K67" s="2"/>
      <c r="L67" s="2"/>
      <c r="M67" t="e">
        <f t="shared" si="14"/>
        <v>#NUM!</v>
      </c>
      <c r="N67" t="e">
        <f t="shared" si="15"/>
        <v>#NUM!</v>
      </c>
      <c r="O67" t="e">
        <f t="shared" si="16"/>
        <v>#NUM!</v>
      </c>
      <c r="P67" t="e">
        <f t="shared" si="17"/>
        <v>#NUM!</v>
      </c>
      <c r="Q67" t="e">
        <f t="shared" si="18"/>
        <v>#NUM!</v>
      </c>
      <c r="R67" t="e">
        <f t="shared" si="19"/>
        <v>#NUM!</v>
      </c>
      <c r="S67" t="e">
        <f t="shared" si="20"/>
        <v>#NUM!</v>
      </c>
      <c r="U67">
        <f t="shared" si="21"/>
        <v>0</v>
      </c>
      <c r="V67">
        <f t="shared" si="22"/>
        <v>0</v>
      </c>
      <c r="W67">
        <f t="shared" si="23"/>
        <v>0</v>
      </c>
      <c r="X67">
        <f t="shared" si="24"/>
        <v>0</v>
      </c>
      <c r="Y67">
        <f t="shared" si="25"/>
        <v>0</v>
      </c>
      <c r="Z67">
        <f t="shared" si="26"/>
        <v>0</v>
      </c>
      <c r="AA67">
        <f t="shared" si="27"/>
        <v>0</v>
      </c>
    </row>
    <row r="68" spans="1:27" ht="12.75">
      <c r="A68">
        <v>52</v>
      </c>
      <c r="B68" s="2" t="s">
        <v>42</v>
      </c>
      <c r="C68" s="2" t="s">
        <v>71</v>
      </c>
      <c r="D68" s="1">
        <f>SUM(U68:AA68)</f>
        <v>0</v>
      </c>
      <c r="E68" s="2"/>
      <c r="F68" s="2"/>
      <c r="G68" s="2"/>
      <c r="H68" s="2"/>
      <c r="I68" s="2"/>
      <c r="J68" s="2"/>
      <c r="K68" s="2"/>
      <c r="L68" s="2"/>
      <c r="M68" t="e">
        <f t="shared" si="14"/>
        <v>#NUM!</v>
      </c>
      <c r="N68" t="e">
        <f t="shared" si="15"/>
        <v>#NUM!</v>
      </c>
      <c r="O68" t="e">
        <f t="shared" si="16"/>
        <v>#NUM!</v>
      </c>
      <c r="P68" t="e">
        <f t="shared" si="17"/>
        <v>#NUM!</v>
      </c>
      <c r="Q68" t="e">
        <f t="shared" si="18"/>
        <v>#NUM!</v>
      </c>
      <c r="R68" t="e">
        <f t="shared" si="19"/>
        <v>#NUM!</v>
      </c>
      <c r="S68" t="e">
        <f t="shared" si="20"/>
        <v>#NUM!</v>
      </c>
      <c r="U68">
        <f t="shared" si="21"/>
        <v>0</v>
      </c>
      <c r="V68">
        <f t="shared" si="22"/>
        <v>0</v>
      </c>
      <c r="W68">
        <f t="shared" si="23"/>
        <v>0</v>
      </c>
      <c r="X68">
        <f t="shared" si="24"/>
        <v>0</v>
      </c>
      <c r="Y68">
        <f t="shared" si="25"/>
        <v>0</v>
      </c>
      <c r="Z68">
        <f t="shared" si="26"/>
        <v>0</v>
      </c>
      <c r="AA68">
        <f t="shared" si="27"/>
        <v>0</v>
      </c>
    </row>
    <row r="69" spans="1:27" ht="12.75">
      <c r="A69">
        <v>53</v>
      </c>
      <c r="B69" s="2" t="s">
        <v>44</v>
      </c>
      <c r="C69" s="2" t="s">
        <v>68</v>
      </c>
      <c r="D69" s="1">
        <f>SUM(U69:AA69)</f>
        <v>0</v>
      </c>
      <c r="E69" s="2"/>
      <c r="F69" s="2"/>
      <c r="G69" s="2"/>
      <c r="H69" s="2"/>
      <c r="I69" s="2"/>
      <c r="J69" s="2"/>
      <c r="K69" s="2"/>
      <c r="L69" s="2"/>
      <c r="M69" t="e">
        <f t="shared" si="14"/>
        <v>#NUM!</v>
      </c>
      <c r="N69" t="e">
        <f t="shared" si="15"/>
        <v>#NUM!</v>
      </c>
      <c r="O69" t="e">
        <f t="shared" si="16"/>
        <v>#NUM!</v>
      </c>
      <c r="P69" t="e">
        <f t="shared" si="17"/>
        <v>#NUM!</v>
      </c>
      <c r="Q69" t="e">
        <f t="shared" si="18"/>
        <v>#NUM!</v>
      </c>
      <c r="R69" t="e">
        <f t="shared" si="19"/>
        <v>#NUM!</v>
      </c>
      <c r="S69" t="e">
        <f t="shared" si="20"/>
        <v>#NUM!</v>
      </c>
      <c r="U69">
        <f t="shared" si="21"/>
        <v>0</v>
      </c>
      <c r="V69">
        <f t="shared" si="22"/>
        <v>0</v>
      </c>
      <c r="W69">
        <f t="shared" si="23"/>
        <v>0</v>
      </c>
      <c r="X69">
        <f t="shared" si="24"/>
        <v>0</v>
      </c>
      <c r="Y69">
        <f t="shared" si="25"/>
        <v>0</v>
      </c>
      <c r="Z69">
        <f t="shared" si="26"/>
        <v>0</v>
      </c>
      <c r="AA69">
        <f t="shared" si="27"/>
        <v>0</v>
      </c>
    </row>
    <row r="70" spans="1:27" ht="12.75">
      <c r="A70">
        <v>54</v>
      </c>
      <c r="B70" s="2" t="s">
        <v>47</v>
      </c>
      <c r="C70" s="2" t="s">
        <v>96</v>
      </c>
      <c r="D70" s="1">
        <f>SUM(U70:AA70)</f>
        <v>0</v>
      </c>
      <c r="E70" s="2"/>
      <c r="F70" s="2"/>
      <c r="G70" s="2"/>
      <c r="H70" s="2"/>
      <c r="I70" s="2"/>
      <c r="J70" s="2"/>
      <c r="K70" s="2"/>
      <c r="L70" s="2"/>
      <c r="M70" t="e">
        <f t="shared" si="14"/>
        <v>#NUM!</v>
      </c>
      <c r="N70" t="e">
        <f t="shared" si="15"/>
        <v>#NUM!</v>
      </c>
      <c r="O70" t="e">
        <f t="shared" si="16"/>
        <v>#NUM!</v>
      </c>
      <c r="P70" t="e">
        <f t="shared" si="17"/>
        <v>#NUM!</v>
      </c>
      <c r="Q70" t="e">
        <f t="shared" si="18"/>
        <v>#NUM!</v>
      </c>
      <c r="R70" t="e">
        <f t="shared" si="19"/>
        <v>#NUM!</v>
      </c>
      <c r="S70" t="e">
        <f t="shared" si="20"/>
        <v>#NUM!</v>
      </c>
      <c r="U70">
        <f t="shared" si="21"/>
        <v>0</v>
      </c>
      <c r="V70">
        <f t="shared" si="22"/>
        <v>0</v>
      </c>
      <c r="W70">
        <f t="shared" si="23"/>
        <v>0</v>
      </c>
      <c r="X70">
        <f t="shared" si="24"/>
        <v>0</v>
      </c>
      <c r="Y70">
        <f t="shared" si="25"/>
        <v>0</v>
      </c>
      <c r="Z70">
        <f t="shared" si="26"/>
        <v>0</v>
      </c>
      <c r="AA70">
        <f t="shared" si="27"/>
        <v>0</v>
      </c>
    </row>
    <row r="71" spans="1:27" ht="12.75">
      <c r="A71">
        <v>55</v>
      </c>
      <c r="B71" s="2" t="s">
        <v>48</v>
      </c>
      <c r="C71" s="2" t="s">
        <v>97</v>
      </c>
      <c r="D71" s="1">
        <f>SUM(U71:AA71)</f>
        <v>0</v>
      </c>
      <c r="E71" s="2"/>
      <c r="F71" s="2"/>
      <c r="G71" s="2"/>
      <c r="H71" s="2"/>
      <c r="I71" s="2"/>
      <c r="J71" s="2"/>
      <c r="K71" s="2"/>
      <c r="L71" s="2"/>
      <c r="M71" t="e">
        <f t="shared" si="14"/>
        <v>#NUM!</v>
      </c>
      <c r="N71" t="e">
        <f t="shared" si="15"/>
        <v>#NUM!</v>
      </c>
      <c r="O71" t="e">
        <f t="shared" si="16"/>
        <v>#NUM!</v>
      </c>
      <c r="P71" t="e">
        <f t="shared" si="17"/>
        <v>#NUM!</v>
      </c>
      <c r="Q71" t="e">
        <f t="shared" si="18"/>
        <v>#NUM!</v>
      </c>
      <c r="R71" t="e">
        <f t="shared" si="19"/>
        <v>#NUM!</v>
      </c>
      <c r="S71" t="e">
        <f t="shared" si="20"/>
        <v>#NUM!</v>
      </c>
      <c r="U71">
        <f t="shared" si="21"/>
        <v>0</v>
      </c>
      <c r="V71">
        <f t="shared" si="22"/>
        <v>0</v>
      </c>
      <c r="W71">
        <f t="shared" si="23"/>
        <v>0</v>
      </c>
      <c r="X71">
        <f t="shared" si="24"/>
        <v>0</v>
      </c>
      <c r="Y71">
        <f t="shared" si="25"/>
        <v>0</v>
      </c>
      <c r="Z71">
        <f t="shared" si="26"/>
        <v>0</v>
      </c>
      <c r="AA71">
        <f t="shared" si="27"/>
        <v>0</v>
      </c>
    </row>
    <row r="72" spans="1:27" ht="12.75">
      <c r="A72">
        <v>56</v>
      </c>
      <c r="B72" s="2" t="s">
        <v>49</v>
      </c>
      <c r="C72" s="2" t="s">
        <v>98</v>
      </c>
      <c r="D72" s="1">
        <f>SUM(U72:AA72)</f>
        <v>0</v>
      </c>
      <c r="E72" s="2"/>
      <c r="F72" s="2"/>
      <c r="G72" s="2"/>
      <c r="H72" s="2"/>
      <c r="I72" s="2"/>
      <c r="J72" s="2"/>
      <c r="K72" s="2"/>
      <c r="L72" s="2"/>
      <c r="M72" t="e">
        <f t="shared" si="14"/>
        <v>#NUM!</v>
      </c>
      <c r="N72" t="e">
        <f t="shared" si="15"/>
        <v>#NUM!</v>
      </c>
      <c r="O72" t="e">
        <f t="shared" si="16"/>
        <v>#NUM!</v>
      </c>
      <c r="P72" t="e">
        <f t="shared" si="17"/>
        <v>#NUM!</v>
      </c>
      <c r="Q72" t="e">
        <f t="shared" si="18"/>
        <v>#NUM!</v>
      </c>
      <c r="R72" t="e">
        <f t="shared" si="19"/>
        <v>#NUM!</v>
      </c>
      <c r="S72" t="e">
        <f t="shared" si="20"/>
        <v>#NUM!</v>
      </c>
      <c r="U72">
        <f t="shared" si="21"/>
        <v>0</v>
      </c>
      <c r="V72">
        <f t="shared" si="22"/>
        <v>0</v>
      </c>
      <c r="W72">
        <f t="shared" si="23"/>
        <v>0</v>
      </c>
      <c r="X72">
        <f t="shared" si="24"/>
        <v>0</v>
      </c>
      <c r="Y72">
        <f t="shared" si="25"/>
        <v>0</v>
      </c>
      <c r="Z72">
        <f t="shared" si="26"/>
        <v>0</v>
      </c>
      <c r="AA72">
        <f t="shared" si="27"/>
        <v>0</v>
      </c>
    </row>
    <row r="73" spans="1:27" ht="12.75">
      <c r="A73">
        <v>57</v>
      </c>
      <c r="B73" s="2" t="s">
        <v>107</v>
      </c>
      <c r="C73" s="2" t="s">
        <v>75</v>
      </c>
      <c r="D73" s="1">
        <f>SUM(U73:AA73)</f>
        <v>0</v>
      </c>
      <c r="E73" s="2"/>
      <c r="F73" s="2"/>
      <c r="G73" s="2"/>
      <c r="H73" s="2"/>
      <c r="I73" s="2"/>
      <c r="J73" s="2"/>
      <c r="K73" s="2"/>
      <c r="L73" s="2"/>
      <c r="M73" t="e">
        <f t="shared" si="14"/>
        <v>#NUM!</v>
      </c>
      <c r="N73" t="e">
        <f t="shared" si="15"/>
        <v>#NUM!</v>
      </c>
      <c r="O73" t="e">
        <f t="shared" si="16"/>
        <v>#NUM!</v>
      </c>
      <c r="P73" t="e">
        <f t="shared" si="17"/>
        <v>#NUM!</v>
      </c>
      <c r="Q73" t="e">
        <f t="shared" si="18"/>
        <v>#NUM!</v>
      </c>
      <c r="R73" t="e">
        <f t="shared" si="19"/>
        <v>#NUM!</v>
      </c>
      <c r="S73" t="e">
        <f t="shared" si="20"/>
        <v>#NUM!</v>
      </c>
      <c r="U73">
        <f t="shared" si="21"/>
        <v>0</v>
      </c>
      <c r="V73">
        <f t="shared" si="22"/>
        <v>0</v>
      </c>
      <c r="W73">
        <f t="shared" si="23"/>
        <v>0</v>
      </c>
      <c r="X73">
        <f t="shared" si="24"/>
        <v>0</v>
      </c>
      <c r="Y73">
        <f t="shared" si="25"/>
        <v>0</v>
      </c>
      <c r="Z73">
        <f t="shared" si="26"/>
        <v>0</v>
      </c>
      <c r="AA73">
        <f t="shared" si="27"/>
        <v>0</v>
      </c>
    </row>
    <row r="74" spans="1:27" ht="12.75">
      <c r="A74">
        <v>58</v>
      </c>
      <c r="B74" s="2" t="s">
        <v>108</v>
      </c>
      <c r="C74" s="2" t="s">
        <v>109</v>
      </c>
      <c r="D74" s="1">
        <f>SUM(U74:AA74)</f>
        <v>0</v>
      </c>
      <c r="E74" s="2"/>
      <c r="F74" s="2"/>
      <c r="G74" s="2"/>
      <c r="H74" s="2"/>
      <c r="I74" s="2"/>
      <c r="J74" s="2"/>
      <c r="K74" s="2"/>
      <c r="L74" s="2"/>
      <c r="M74" t="e">
        <f t="shared" si="14"/>
        <v>#NUM!</v>
      </c>
      <c r="N74" t="e">
        <f t="shared" si="15"/>
        <v>#NUM!</v>
      </c>
      <c r="O74" t="e">
        <f t="shared" si="16"/>
        <v>#NUM!</v>
      </c>
      <c r="P74" t="e">
        <f t="shared" si="17"/>
        <v>#NUM!</v>
      </c>
      <c r="Q74" t="e">
        <f t="shared" si="18"/>
        <v>#NUM!</v>
      </c>
      <c r="R74" t="e">
        <f t="shared" si="19"/>
        <v>#NUM!</v>
      </c>
      <c r="S74" t="e">
        <f t="shared" si="20"/>
        <v>#NUM!</v>
      </c>
      <c r="U74">
        <f t="shared" si="21"/>
        <v>0</v>
      </c>
      <c r="V74">
        <f t="shared" si="22"/>
        <v>0</v>
      </c>
      <c r="W74">
        <f t="shared" si="23"/>
        <v>0</v>
      </c>
      <c r="X74">
        <f t="shared" si="24"/>
        <v>0</v>
      </c>
      <c r="Y74">
        <f t="shared" si="25"/>
        <v>0</v>
      </c>
      <c r="Z74">
        <f t="shared" si="26"/>
        <v>0</v>
      </c>
      <c r="AA74">
        <f t="shared" si="27"/>
        <v>0</v>
      </c>
    </row>
    <row r="75" spans="1:27" ht="12.75">
      <c r="A75">
        <v>59</v>
      </c>
      <c r="B75" s="2" t="s">
        <v>112</v>
      </c>
      <c r="C75" s="2" t="s">
        <v>113</v>
      </c>
      <c r="D75" s="1">
        <f>SUM(U75:AA75)</f>
        <v>0</v>
      </c>
      <c r="E75" s="2"/>
      <c r="F75" s="2"/>
      <c r="G75" s="2"/>
      <c r="H75" s="2"/>
      <c r="I75" s="2"/>
      <c r="J75" s="2"/>
      <c r="K75" s="2"/>
      <c r="L75" s="2"/>
      <c r="M75" t="e">
        <f t="shared" si="14"/>
        <v>#NUM!</v>
      </c>
      <c r="N75" t="e">
        <f t="shared" si="15"/>
        <v>#NUM!</v>
      </c>
      <c r="O75" t="e">
        <f t="shared" si="16"/>
        <v>#NUM!</v>
      </c>
      <c r="P75" t="e">
        <f t="shared" si="17"/>
        <v>#NUM!</v>
      </c>
      <c r="Q75" t="e">
        <f t="shared" si="18"/>
        <v>#NUM!</v>
      </c>
      <c r="R75" t="e">
        <f t="shared" si="19"/>
        <v>#NUM!</v>
      </c>
      <c r="S75" t="e">
        <f t="shared" si="20"/>
        <v>#NUM!</v>
      </c>
      <c r="U75">
        <f t="shared" si="21"/>
        <v>0</v>
      </c>
      <c r="V75">
        <f t="shared" si="22"/>
        <v>0</v>
      </c>
      <c r="W75">
        <f t="shared" si="23"/>
        <v>0</v>
      </c>
      <c r="X75">
        <f t="shared" si="24"/>
        <v>0</v>
      </c>
      <c r="Y75">
        <f t="shared" si="25"/>
        <v>0</v>
      </c>
      <c r="Z75">
        <f t="shared" si="26"/>
        <v>0</v>
      </c>
      <c r="AA75">
        <f t="shared" si="27"/>
        <v>0</v>
      </c>
    </row>
    <row r="76" spans="1:27" ht="12.75">
      <c r="A76">
        <v>60</v>
      </c>
      <c r="B76" s="2" t="s">
        <v>114</v>
      </c>
      <c r="C76" s="2" t="s">
        <v>94</v>
      </c>
      <c r="D76" s="1">
        <f>SUM(U76:AA76)</f>
        <v>0</v>
      </c>
      <c r="E76" s="2"/>
      <c r="F76" s="2"/>
      <c r="G76" s="2"/>
      <c r="H76" s="2"/>
      <c r="I76" s="2"/>
      <c r="J76" s="2"/>
      <c r="K76" s="2"/>
      <c r="L76" s="2"/>
      <c r="M76" t="e">
        <f t="shared" si="14"/>
        <v>#NUM!</v>
      </c>
      <c r="N76" t="e">
        <f t="shared" si="15"/>
        <v>#NUM!</v>
      </c>
      <c r="O76" t="e">
        <f t="shared" si="16"/>
        <v>#NUM!</v>
      </c>
      <c r="P76" t="e">
        <f t="shared" si="17"/>
        <v>#NUM!</v>
      </c>
      <c r="Q76" t="e">
        <f t="shared" si="18"/>
        <v>#NUM!</v>
      </c>
      <c r="R76" t="e">
        <f t="shared" si="19"/>
        <v>#NUM!</v>
      </c>
      <c r="S76" t="e">
        <f t="shared" si="20"/>
        <v>#NUM!</v>
      </c>
      <c r="U76">
        <f t="shared" si="21"/>
        <v>0</v>
      </c>
      <c r="V76">
        <f t="shared" si="22"/>
        <v>0</v>
      </c>
      <c r="W76">
        <f t="shared" si="23"/>
        <v>0</v>
      </c>
      <c r="X76">
        <f t="shared" si="24"/>
        <v>0</v>
      </c>
      <c r="Y76">
        <f t="shared" si="25"/>
        <v>0</v>
      </c>
      <c r="Z76">
        <f t="shared" si="26"/>
        <v>0</v>
      </c>
      <c r="AA76">
        <f t="shared" si="27"/>
        <v>0</v>
      </c>
    </row>
    <row r="77" spans="1:27" ht="12.75">
      <c r="A77">
        <v>61</v>
      </c>
      <c r="B77" s="2" t="s">
        <v>115</v>
      </c>
      <c r="C77" s="2" t="s">
        <v>86</v>
      </c>
      <c r="D77" s="1">
        <f>SUM(U77:AA77)</f>
        <v>0</v>
      </c>
      <c r="E77" s="2"/>
      <c r="F77" s="2"/>
      <c r="G77" s="2"/>
      <c r="H77" s="2"/>
      <c r="I77" s="2"/>
      <c r="J77" s="2"/>
      <c r="K77" s="2"/>
      <c r="L77" s="2"/>
      <c r="M77" t="e">
        <f t="shared" si="14"/>
        <v>#NUM!</v>
      </c>
      <c r="N77" t="e">
        <f t="shared" si="15"/>
        <v>#NUM!</v>
      </c>
      <c r="O77" t="e">
        <f t="shared" si="16"/>
        <v>#NUM!</v>
      </c>
      <c r="P77" t="e">
        <f t="shared" si="17"/>
        <v>#NUM!</v>
      </c>
      <c r="Q77" t="e">
        <f t="shared" si="18"/>
        <v>#NUM!</v>
      </c>
      <c r="R77" t="e">
        <f t="shared" si="19"/>
        <v>#NUM!</v>
      </c>
      <c r="S77" t="e">
        <f t="shared" si="20"/>
        <v>#NUM!</v>
      </c>
      <c r="U77">
        <f t="shared" si="21"/>
        <v>0</v>
      </c>
      <c r="V77">
        <f t="shared" si="22"/>
        <v>0</v>
      </c>
      <c r="W77">
        <f t="shared" si="23"/>
        <v>0</v>
      </c>
      <c r="X77">
        <f t="shared" si="24"/>
        <v>0</v>
      </c>
      <c r="Y77">
        <f t="shared" si="25"/>
        <v>0</v>
      </c>
      <c r="Z77">
        <f t="shared" si="26"/>
        <v>0</v>
      </c>
      <c r="AA77">
        <f t="shared" si="27"/>
        <v>0</v>
      </c>
    </row>
    <row r="78" spans="1:27" ht="12.75">
      <c r="A78">
        <v>62</v>
      </c>
      <c r="B78" s="2" t="s">
        <v>116</v>
      </c>
      <c r="C78" s="2" t="s">
        <v>117</v>
      </c>
      <c r="D78" s="1">
        <f>SUM(U78:AA78)</f>
        <v>0</v>
      </c>
      <c r="E78" s="2"/>
      <c r="F78" s="2"/>
      <c r="G78" s="2"/>
      <c r="H78" s="2"/>
      <c r="I78" s="2"/>
      <c r="J78" s="2"/>
      <c r="K78" s="2"/>
      <c r="L78" s="2"/>
      <c r="M78" t="e">
        <f t="shared" si="14"/>
        <v>#NUM!</v>
      </c>
      <c r="N78" t="e">
        <f t="shared" si="15"/>
        <v>#NUM!</v>
      </c>
      <c r="O78" t="e">
        <f t="shared" si="16"/>
        <v>#NUM!</v>
      </c>
      <c r="P78" t="e">
        <f t="shared" si="17"/>
        <v>#NUM!</v>
      </c>
      <c r="Q78" t="e">
        <f t="shared" si="18"/>
        <v>#NUM!</v>
      </c>
      <c r="R78" t="e">
        <f t="shared" si="19"/>
        <v>#NUM!</v>
      </c>
      <c r="S78" t="e">
        <f t="shared" si="20"/>
        <v>#NUM!</v>
      </c>
      <c r="U78">
        <f t="shared" si="21"/>
        <v>0</v>
      </c>
      <c r="V78">
        <f t="shared" si="22"/>
        <v>0</v>
      </c>
      <c r="W78">
        <f t="shared" si="23"/>
        <v>0</v>
      </c>
      <c r="X78">
        <f t="shared" si="24"/>
        <v>0</v>
      </c>
      <c r="Y78">
        <f t="shared" si="25"/>
        <v>0</v>
      </c>
      <c r="Z78">
        <f t="shared" si="26"/>
        <v>0</v>
      </c>
      <c r="AA78">
        <f t="shared" si="27"/>
        <v>0</v>
      </c>
    </row>
    <row r="79" spans="1:27" ht="12.75">
      <c r="A79">
        <v>63</v>
      </c>
      <c r="B79" s="2" t="s">
        <v>126</v>
      </c>
      <c r="C79" s="2" t="s">
        <v>127</v>
      </c>
      <c r="D79" s="1">
        <f>SUM(U79:AA79)</f>
        <v>0</v>
      </c>
      <c r="E79" s="2"/>
      <c r="F79" s="2"/>
      <c r="G79" s="2"/>
      <c r="H79" s="2"/>
      <c r="I79" s="2"/>
      <c r="J79" s="2"/>
      <c r="K79" s="2"/>
      <c r="L79" s="2"/>
      <c r="M79" t="e">
        <f t="shared" si="14"/>
        <v>#NUM!</v>
      </c>
      <c r="N79" t="e">
        <f t="shared" si="15"/>
        <v>#NUM!</v>
      </c>
      <c r="O79" t="e">
        <f t="shared" si="16"/>
        <v>#NUM!</v>
      </c>
      <c r="P79" t="e">
        <f t="shared" si="17"/>
        <v>#NUM!</v>
      </c>
      <c r="Q79" t="e">
        <f t="shared" si="18"/>
        <v>#NUM!</v>
      </c>
      <c r="R79" t="e">
        <f t="shared" si="19"/>
        <v>#NUM!</v>
      </c>
      <c r="S79" t="e">
        <f t="shared" si="20"/>
        <v>#NUM!</v>
      </c>
      <c r="U79">
        <f t="shared" si="21"/>
        <v>0</v>
      </c>
      <c r="V79">
        <f t="shared" si="22"/>
        <v>0</v>
      </c>
      <c r="W79">
        <f t="shared" si="23"/>
        <v>0</v>
      </c>
      <c r="X79">
        <f t="shared" si="24"/>
        <v>0</v>
      </c>
      <c r="Y79">
        <f t="shared" si="25"/>
        <v>0</v>
      </c>
      <c r="Z79">
        <f t="shared" si="26"/>
        <v>0</v>
      </c>
      <c r="AA79">
        <f t="shared" si="27"/>
        <v>0</v>
      </c>
    </row>
    <row r="80" spans="1:27" ht="12.75">
      <c r="A80">
        <v>64</v>
      </c>
      <c r="B80" s="2" t="s">
        <v>118</v>
      </c>
      <c r="C80" s="2" t="s">
        <v>69</v>
      </c>
      <c r="D80" s="1">
        <f>SUM(U80:AA80)</f>
        <v>0</v>
      </c>
      <c r="E80" s="2"/>
      <c r="F80" s="2"/>
      <c r="G80" s="2"/>
      <c r="H80" s="2"/>
      <c r="I80" s="2"/>
      <c r="J80" s="2"/>
      <c r="K80" s="2"/>
      <c r="L80" s="2"/>
      <c r="M80" t="e">
        <f t="shared" si="14"/>
        <v>#NUM!</v>
      </c>
      <c r="N80" t="e">
        <f t="shared" si="15"/>
        <v>#NUM!</v>
      </c>
      <c r="O80" t="e">
        <f t="shared" si="16"/>
        <v>#NUM!</v>
      </c>
      <c r="P80" t="e">
        <f t="shared" si="17"/>
        <v>#NUM!</v>
      </c>
      <c r="Q80" t="e">
        <f t="shared" si="18"/>
        <v>#NUM!</v>
      </c>
      <c r="R80" t="e">
        <f t="shared" si="19"/>
        <v>#NUM!</v>
      </c>
      <c r="S80" t="e">
        <f t="shared" si="20"/>
        <v>#NUM!</v>
      </c>
      <c r="U80">
        <f t="shared" si="21"/>
        <v>0</v>
      </c>
      <c r="V80">
        <f t="shared" si="22"/>
        <v>0</v>
      </c>
      <c r="W80">
        <f t="shared" si="23"/>
        <v>0</v>
      </c>
      <c r="X80">
        <f t="shared" si="24"/>
        <v>0</v>
      </c>
      <c r="Y80">
        <f t="shared" si="25"/>
        <v>0</v>
      </c>
      <c r="Z80">
        <f t="shared" si="26"/>
        <v>0</v>
      </c>
      <c r="AA80">
        <f t="shared" si="27"/>
        <v>0</v>
      </c>
    </row>
    <row r="81" spans="1:27" ht="12.75">
      <c r="A81">
        <v>65</v>
      </c>
      <c r="B81" s="2" t="s">
        <v>119</v>
      </c>
      <c r="C81" s="2" t="s">
        <v>73</v>
      </c>
      <c r="D81" s="1">
        <f>SUM(U81:AA81)</f>
        <v>0</v>
      </c>
      <c r="E81" s="2"/>
      <c r="F81" s="2"/>
      <c r="G81" s="2"/>
      <c r="H81" s="2"/>
      <c r="I81" s="2"/>
      <c r="J81" s="2"/>
      <c r="K81" s="2"/>
      <c r="L81" s="2"/>
      <c r="M81" t="e">
        <f aca="true" t="shared" si="28" ref="M81:M86">LARGE($E81:$L81,1)</f>
        <v>#NUM!</v>
      </c>
      <c r="N81" t="e">
        <f aca="true" t="shared" si="29" ref="N81:N86">LARGE($E81:$L81,2)</f>
        <v>#NUM!</v>
      </c>
      <c r="O81" t="e">
        <f aca="true" t="shared" si="30" ref="O81:O86">LARGE($E81:$L81,3)</f>
        <v>#NUM!</v>
      </c>
      <c r="P81" t="e">
        <f aca="true" t="shared" si="31" ref="P81:P86">LARGE($E81:$L81,4)</f>
        <v>#NUM!</v>
      </c>
      <c r="Q81" t="e">
        <f aca="true" t="shared" si="32" ref="Q81:Q86">LARGE($E81:$L81,5)</f>
        <v>#NUM!</v>
      </c>
      <c r="R81" t="e">
        <f aca="true" t="shared" si="33" ref="R81:R86">LARGE($E81:$L81,6)</f>
        <v>#NUM!</v>
      </c>
      <c r="S81" t="e">
        <f aca="true" t="shared" si="34" ref="S81:S86">LARGE($E81:$L81,7)</f>
        <v>#NUM!</v>
      </c>
      <c r="U81">
        <f aca="true" t="shared" si="35" ref="U81:U86">IF(ISERR(M81),0,M81)</f>
        <v>0</v>
      </c>
      <c r="V81">
        <f aca="true" t="shared" si="36" ref="V81:V86">IF(ISERR(N81),0,N81)</f>
        <v>0</v>
      </c>
      <c r="W81">
        <f aca="true" t="shared" si="37" ref="W81:W86">IF(ISERR(O81),0,O81)</f>
        <v>0</v>
      </c>
      <c r="X81">
        <f aca="true" t="shared" si="38" ref="X81:X86">IF(ISERR(P81),0,P81)</f>
        <v>0</v>
      </c>
      <c r="Y81">
        <f aca="true" t="shared" si="39" ref="Y81:Y86">IF(ISERR(Q81),0,Q81)</f>
        <v>0</v>
      </c>
      <c r="Z81">
        <f aca="true" t="shared" si="40" ref="Z81:Z86">IF(ISERR(R81),0,R81)</f>
        <v>0</v>
      </c>
      <c r="AA81">
        <f aca="true" t="shared" si="41" ref="AA81:AA86">IF(ISERR(S81),0,S81)</f>
        <v>0</v>
      </c>
    </row>
    <row r="82" spans="1:27" ht="12.75">
      <c r="A82">
        <v>66</v>
      </c>
      <c r="B82" s="2" t="s">
        <v>120</v>
      </c>
      <c r="C82" s="2" t="s">
        <v>76</v>
      </c>
      <c r="D82" s="1">
        <f>SUM(U82:AA82)</f>
        <v>0</v>
      </c>
      <c r="E82" s="2"/>
      <c r="F82" s="2"/>
      <c r="G82" s="2"/>
      <c r="H82" s="2"/>
      <c r="I82" s="2"/>
      <c r="J82" s="2"/>
      <c r="K82" s="2"/>
      <c r="L82" s="2"/>
      <c r="M82" t="e">
        <f t="shared" si="28"/>
        <v>#NUM!</v>
      </c>
      <c r="N82" t="e">
        <f t="shared" si="29"/>
        <v>#NUM!</v>
      </c>
      <c r="O82" t="e">
        <f t="shared" si="30"/>
        <v>#NUM!</v>
      </c>
      <c r="P82" t="e">
        <f t="shared" si="31"/>
        <v>#NUM!</v>
      </c>
      <c r="Q82" t="e">
        <f t="shared" si="32"/>
        <v>#NUM!</v>
      </c>
      <c r="R82" t="e">
        <f t="shared" si="33"/>
        <v>#NUM!</v>
      </c>
      <c r="S82" t="e">
        <f t="shared" si="34"/>
        <v>#NUM!</v>
      </c>
      <c r="U82">
        <f t="shared" si="35"/>
        <v>0</v>
      </c>
      <c r="V82">
        <f t="shared" si="36"/>
        <v>0</v>
      </c>
      <c r="W82">
        <f t="shared" si="37"/>
        <v>0</v>
      </c>
      <c r="X82">
        <f t="shared" si="38"/>
        <v>0</v>
      </c>
      <c r="Y82">
        <f t="shared" si="39"/>
        <v>0</v>
      </c>
      <c r="Z82">
        <f t="shared" si="40"/>
        <v>0</v>
      </c>
      <c r="AA82">
        <f t="shared" si="41"/>
        <v>0</v>
      </c>
    </row>
    <row r="83" spans="1:27" ht="12.75">
      <c r="A83">
        <v>67</v>
      </c>
      <c r="B83" s="2" t="s">
        <v>128</v>
      </c>
      <c r="C83" s="2" t="s">
        <v>129</v>
      </c>
      <c r="D83" s="1">
        <f>SUM(U83:AA83)</f>
        <v>0</v>
      </c>
      <c r="E83" s="2"/>
      <c r="F83" s="2"/>
      <c r="G83" s="2"/>
      <c r="H83" s="2"/>
      <c r="I83" s="2"/>
      <c r="J83" s="2"/>
      <c r="K83" s="2"/>
      <c r="L83" s="2"/>
      <c r="M83" t="e">
        <f t="shared" si="28"/>
        <v>#NUM!</v>
      </c>
      <c r="N83" t="e">
        <f t="shared" si="29"/>
        <v>#NUM!</v>
      </c>
      <c r="O83" t="e">
        <f t="shared" si="30"/>
        <v>#NUM!</v>
      </c>
      <c r="P83" t="e">
        <f t="shared" si="31"/>
        <v>#NUM!</v>
      </c>
      <c r="Q83" t="e">
        <f t="shared" si="32"/>
        <v>#NUM!</v>
      </c>
      <c r="R83" t="e">
        <f t="shared" si="33"/>
        <v>#NUM!</v>
      </c>
      <c r="S83" t="e">
        <f t="shared" si="34"/>
        <v>#NUM!</v>
      </c>
      <c r="U83">
        <f t="shared" si="35"/>
        <v>0</v>
      </c>
      <c r="V83">
        <f t="shared" si="36"/>
        <v>0</v>
      </c>
      <c r="W83">
        <f t="shared" si="37"/>
        <v>0</v>
      </c>
      <c r="X83">
        <f t="shared" si="38"/>
        <v>0</v>
      </c>
      <c r="Y83">
        <f t="shared" si="39"/>
        <v>0</v>
      </c>
      <c r="Z83">
        <f t="shared" si="40"/>
        <v>0</v>
      </c>
      <c r="AA83">
        <f t="shared" si="41"/>
        <v>0</v>
      </c>
    </row>
    <row r="84" spans="1:27" ht="12.75">
      <c r="A84">
        <v>68</v>
      </c>
      <c r="B84" s="2" t="s">
        <v>121</v>
      </c>
      <c r="C84" s="2" t="s">
        <v>82</v>
      </c>
      <c r="D84" s="1">
        <f>SUM(U84:AA84)</f>
        <v>0</v>
      </c>
      <c r="E84" s="2"/>
      <c r="F84" s="2"/>
      <c r="G84" s="2"/>
      <c r="H84" s="2"/>
      <c r="I84" s="2"/>
      <c r="J84" s="2"/>
      <c r="K84" s="2"/>
      <c r="L84" s="2"/>
      <c r="M84" t="e">
        <f t="shared" si="28"/>
        <v>#NUM!</v>
      </c>
      <c r="N84" t="e">
        <f t="shared" si="29"/>
        <v>#NUM!</v>
      </c>
      <c r="O84" t="e">
        <f t="shared" si="30"/>
        <v>#NUM!</v>
      </c>
      <c r="P84" t="e">
        <f t="shared" si="31"/>
        <v>#NUM!</v>
      </c>
      <c r="Q84" t="e">
        <f t="shared" si="32"/>
        <v>#NUM!</v>
      </c>
      <c r="R84" t="e">
        <f t="shared" si="33"/>
        <v>#NUM!</v>
      </c>
      <c r="S84" t="e">
        <f t="shared" si="34"/>
        <v>#NUM!</v>
      </c>
      <c r="U84">
        <f t="shared" si="35"/>
        <v>0</v>
      </c>
      <c r="V84">
        <f t="shared" si="36"/>
        <v>0</v>
      </c>
      <c r="W84">
        <f t="shared" si="37"/>
        <v>0</v>
      </c>
      <c r="X84">
        <f t="shared" si="38"/>
        <v>0</v>
      </c>
      <c r="Y84">
        <f t="shared" si="39"/>
        <v>0</v>
      </c>
      <c r="Z84">
        <f t="shared" si="40"/>
        <v>0</v>
      </c>
      <c r="AA84">
        <f t="shared" si="41"/>
        <v>0</v>
      </c>
    </row>
    <row r="85" spans="1:27" ht="12.75">
      <c r="A85">
        <v>69</v>
      </c>
      <c r="B85" s="2" t="s">
        <v>130</v>
      </c>
      <c r="C85" s="2" t="s">
        <v>131</v>
      </c>
      <c r="D85" s="1">
        <f>SUM(U85:AA85)</f>
        <v>0</v>
      </c>
      <c r="E85" s="2"/>
      <c r="F85" s="2"/>
      <c r="G85" s="2"/>
      <c r="H85" s="2"/>
      <c r="I85" s="2"/>
      <c r="J85" s="2"/>
      <c r="K85" s="2"/>
      <c r="L85" s="2"/>
      <c r="M85" t="e">
        <f t="shared" si="28"/>
        <v>#NUM!</v>
      </c>
      <c r="N85" t="e">
        <f t="shared" si="29"/>
        <v>#NUM!</v>
      </c>
      <c r="O85" t="e">
        <f t="shared" si="30"/>
        <v>#NUM!</v>
      </c>
      <c r="P85" t="e">
        <f t="shared" si="31"/>
        <v>#NUM!</v>
      </c>
      <c r="Q85" t="e">
        <f t="shared" si="32"/>
        <v>#NUM!</v>
      </c>
      <c r="R85" t="e">
        <f t="shared" si="33"/>
        <v>#NUM!</v>
      </c>
      <c r="S85" t="e">
        <f t="shared" si="34"/>
        <v>#NUM!</v>
      </c>
      <c r="U85">
        <f t="shared" si="35"/>
        <v>0</v>
      </c>
      <c r="V85">
        <f t="shared" si="36"/>
        <v>0</v>
      </c>
      <c r="W85">
        <f t="shared" si="37"/>
        <v>0</v>
      </c>
      <c r="X85">
        <f t="shared" si="38"/>
        <v>0</v>
      </c>
      <c r="Y85">
        <f t="shared" si="39"/>
        <v>0</v>
      </c>
      <c r="Z85">
        <f t="shared" si="40"/>
        <v>0</v>
      </c>
      <c r="AA85">
        <f t="shared" si="41"/>
        <v>0</v>
      </c>
    </row>
    <row r="86" spans="1:27" ht="12.75">
      <c r="A86">
        <v>70</v>
      </c>
      <c r="B86" s="2" t="s">
        <v>122</v>
      </c>
      <c r="C86" s="2" t="s">
        <v>111</v>
      </c>
      <c r="D86" s="3">
        <f>SUM(U86:AA86)</f>
        <v>0</v>
      </c>
      <c r="E86" s="2"/>
      <c r="F86" s="2"/>
      <c r="G86" s="2"/>
      <c r="H86" s="2"/>
      <c r="I86" s="2"/>
      <c r="J86" s="2"/>
      <c r="K86" s="2"/>
      <c r="L86" s="2"/>
      <c r="M86" t="e">
        <f t="shared" si="28"/>
        <v>#NUM!</v>
      </c>
      <c r="N86" t="e">
        <f t="shared" si="29"/>
        <v>#NUM!</v>
      </c>
      <c r="O86" t="e">
        <f t="shared" si="30"/>
        <v>#NUM!</v>
      </c>
      <c r="P86" t="e">
        <f t="shared" si="31"/>
        <v>#NUM!</v>
      </c>
      <c r="Q86" t="e">
        <f t="shared" si="32"/>
        <v>#NUM!</v>
      </c>
      <c r="R86" t="e">
        <f t="shared" si="33"/>
        <v>#NUM!</v>
      </c>
      <c r="S86" t="e">
        <f t="shared" si="34"/>
        <v>#NUM!</v>
      </c>
      <c r="U86">
        <f t="shared" si="35"/>
        <v>0</v>
      </c>
      <c r="V86">
        <f t="shared" si="36"/>
        <v>0</v>
      </c>
      <c r="W86">
        <f t="shared" si="37"/>
        <v>0</v>
      </c>
      <c r="X86">
        <f t="shared" si="38"/>
        <v>0</v>
      </c>
      <c r="Y86">
        <f t="shared" si="39"/>
        <v>0</v>
      </c>
      <c r="Z86">
        <f t="shared" si="40"/>
        <v>0</v>
      </c>
      <c r="AA86">
        <f t="shared" si="41"/>
        <v>0</v>
      </c>
    </row>
  </sheetData>
  <mergeCells count="2">
    <mergeCell ref="U16:AA16"/>
    <mergeCell ref="A1:AA1"/>
  </mergeCells>
  <conditionalFormatting sqref="E17:L86">
    <cfRule type="cellIs" priority="1" dxfId="0" operator="notBetween" stopIfTrue="1">
      <formula>$U17</formula>
      <formula>$AA17</formula>
    </cfRule>
  </conditionalFormatting>
  <printOptions/>
  <pageMargins left="0.75" right="0.75" top="1" bottom="1" header="0" footer="0"/>
  <pageSetup fitToHeight="2" fitToWidth="1" horizontalDpi="300" verticalDpi="3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Vasco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Íñigo Redín</dc:creator>
  <cp:keywords/>
  <dc:description/>
  <cp:lastModifiedBy>Íñigo</cp:lastModifiedBy>
  <cp:lastPrinted>2005-09-27T14:04:52Z</cp:lastPrinted>
  <dcterms:created xsi:type="dcterms:W3CDTF">2000-09-11T07:24:22Z</dcterms:created>
  <dcterms:modified xsi:type="dcterms:W3CDTF">2005-09-27T14:06:09Z</dcterms:modified>
  <cp:category/>
  <cp:version/>
  <cp:contentType/>
  <cp:contentStatus/>
</cp:coreProperties>
</file>