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35" firstSheet="1" activeTab="11"/>
  </bookViews>
  <sheets>
    <sheet name="1ª Arangoiti" sheetId="1" r:id="rId1"/>
    <sheet name="m1" sheetId="2" r:id="rId2"/>
    <sheet name="m2" sheetId="3" r:id="rId3"/>
    <sheet name="3ª Echo" sheetId="4" r:id="rId4"/>
    <sheet name="m5" sheetId="5" r:id="rId5"/>
    <sheet name="4ª Ribafrecha" sheetId="6" r:id="rId6"/>
    <sheet name="m6" sheetId="7" r:id="rId7"/>
    <sheet name="m7" sheetId="8" r:id="rId8"/>
    <sheet name="7ª Blancas" sheetId="9" r:id="rId9"/>
    <sheet name="m12" sheetId="10" r:id="rId10"/>
    <sheet name="m13" sheetId="11" r:id="rId11"/>
    <sheet name="9ª Arangoiti" sheetId="12" r:id="rId12"/>
    <sheet name="m16" sheetId="13" r:id="rId13"/>
    <sheet name="General" sheetId="14" r:id="rId14"/>
  </sheets>
  <definedNames>
    <definedName name="_xlnm.Print_Area" localSheetId="3">'3ª Echo'!$A$1:$E$69</definedName>
    <definedName name="_xlnm.Print_Area" localSheetId="5">'4ª Ribafrecha'!$A$1:$I$55</definedName>
    <definedName name="_xlnm.Print_Area" localSheetId="8">'7ª Blancas'!$A$1:$I$86</definedName>
    <definedName name="_xlnm.Print_Area" localSheetId="11">'9ª Arangoiti'!$A$1:$H$41</definedName>
    <definedName name="_xlnm.Print_Area" localSheetId="13">'General'!$A$1:$AC$102</definedName>
    <definedName name="_xlnm.Print_Area" localSheetId="1">'m1'!$A$1:$K$67</definedName>
    <definedName name="_xlnm.Print_Area" localSheetId="9">'m12'!$A$1:$K$42</definedName>
    <definedName name="_xlnm.Print_Area" localSheetId="10">'m13'!$A$1:$K$43</definedName>
    <definedName name="_xlnm.Print_Area" localSheetId="12">'m16'!$A$1:$K$41</definedName>
    <definedName name="_xlnm.Print_Area" localSheetId="2">'m2'!$A$1:$K$69</definedName>
    <definedName name="_xlnm.Print_Area" localSheetId="4">'m5'!$A$1:$G$47</definedName>
    <definedName name="_xlnm.Print_Area" localSheetId="6">'m6'!$A$1:$G$48</definedName>
    <definedName name="_xlnm.Print_Area" localSheetId="7">'m7'!$A$1:$K$70</definedName>
    <definedName name="_xlnm.Print_Titles" localSheetId="8">'7ª Blancas'!$11:$11</definedName>
    <definedName name="_xlnm.Print_Titles" localSheetId="11">'9ª Arangoiti'!$10:$10</definedName>
    <definedName name="_xlnm.Print_Titles" localSheetId="13">'General'!$17:$17</definedName>
    <definedName name="_xlnm.Print_Titles" localSheetId="9">'m12'!$9:$9</definedName>
    <definedName name="_xlnm.Print_Titles" localSheetId="10">'m13'!$9:$9</definedName>
    <definedName name="_xlnm.Print_Titles" localSheetId="12">'m16'!$10:$10</definedName>
  </definedNames>
  <calcPr fullCalcOnLoad="1"/>
</workbook>
</file>

<file path=xl/sharedStrings.xml><?xml version="1.0" encoding="utf-8"?>
<sst xmlns="http://schemas.openxmlformats.org/spreadsheetml/2006/main" count="2156" uniqueCount="317">
  <si>
    <t>Manga 2 LN</t>
  </si>
  <si>
    <t>Despegue Sur Arangoiti</t>
  </si>
  <si>
    <t>Manjones</t>
  </si>
  <si>
    <t>Bigüezal</t>
  </si>
  <si>
    <t>1 km</t>
  </si>
  <si>
    <t>Lumbier</t>
  </si>
  <si>
    <t xml:space="preserve"> campo de ultraligeros</t>
  </si>
  <si>
    <t>km</t>
  </si>
  <si>
    <t>Total</t>
  </si>
  <si>
    <t>ARIZAGA ARCELUS iñigo</t>
  </si>
  <si>
    <t>Gin Gliders Boomerang</t>
  </si>
  <si>
    <t>TOMAS RIBERA Quim</t>
  </si>
  <si>
    <t>Airwave Magic</t>
  </si>
  <si>
    <t>JIMENEZ BLANCO Robert</t>
  </si>
  <si>
    <t>Freex Mission</t>
  </si>
  <si>
    <t>COLÁS AZCÁRATE Iván</t>
  </si>
  <si>
    <t>Windtech Quarx</t>
  </si>
  <si>
    <t>CASTILLO LAINEZ Juan Carlos</t>
  </si>
  <si>
    <t>Apco Simba</t>
  </si>
  <si>
    <t>HUEGUN SALEGI Mikel</t>
  </si>
  <si>
    <t>Advance Omega 5</t>
  </si>
  <si>
    <t>ELDUAYEN MADARIAGA Gorka</t>
  </si>
  <si>
    <t>Fly Design B4</t>
  </si>
  <si>
    <t>GABIRIA Iñigo</t>
  </si>
  <si>
    <t>Nova Argon</t>
  </si>
  <si>
    <t>LOZANO Óscar</t>
  </si>
  <si>
    <t>swing Astral</t>
  </si>
  <si>
    <t>REDÍN MICHAUS Íñigo</t>
  </si>
  <si>
    <t>Apco Tigra</t>
  </si>
  <si>
    <t>TELLETXEA MITXELENA Ramon</t>
  </si>
  <si>
    <t>Freex Oxigen</t>
  </si>
  <si>
    <t>IZAGUIRRE GARITANO Ramón</t>
  </si>
  <si>
    <t>AZAGRA  Felix</t>
  </si>
  <si>
    <t>PELÁEZ  AGUIRRE Jon Mikel</t>
  </si>
  <si>
    <t>ELEJALDE MONDRAGÓN Igone</t>
  </si>
  <si>
    <t>Apco Bagheera</t>
  </si>
  <si>
    <t>DIAZ OCHOA Iñigo</t>
  </si>
  <si>
    <t>EGAÑA AIZPURUA Iñigo</t>
  </si>
  <si>
    <t>GARCIA PEREZ Iñigo</t>
  </si>
  <si>
    <t>swing Astral 2</t>
  </si>
  <si>
    <t>SOLANO YANCI Miguel</t>
  </si>
  <si>
    <t>BLANCO ZABALETA Chus</t>
  </si>
  <si>
    <t>Advance S24</t>
  </si>
  <si>
    <t>PERKINS Max</t>
  </si>
  <si>
    <t>Freex Spear</t>
  </si>
  <si>
    <t>GUNDE HOFFMANN Alexander</t>
  </si>
  <si>
    <t>Firebiro Matrix</t>
  </si>
  <si>
    <t>MENOYO PUELLES Felix</t>
  </si>
  <si>
    <t>Nova Vertex</t>
  </si>
  <si>
    <t>LORENTE ARCELUS Iñaki</t>
  </si>
  <si>
    <t>Edel Promise</t>
  </si>
  <si>
    <t>CALVO GOMEZ Javier</t>
  </si>
  <si>
    <t>Fligth design A7</t>
  </si>
  <si>
    <t>QUINTANA ARRATIBEL Roman</t>
  </si>
  <si>
    <t>DÍEZ GARCÍA Luis Miguel</t>
  </si>
  <si>
    <t>EGUIGUREN ARRUE Aitor</t>
  </si>
  <si>
    <t>Advance Omega 3</t>
  </si>
  <si>
    <t>ARREGUI AMIANO Fco Javier</t>
  </si>
  <si>
    <t>swing ventus</t>
  </si>
  <si>
    <t>NUÑEZ GAÑAN Bitor</t>
  </si>
  <si>
    <t>Advance Omega 4</t>
  </si>
  <si>
    <t>RUIZ DE AZUA GALDÓS Jon Andoni</t>
  </si>
  <si>
    <t>Nova Xyon 26</t>
  </si>
  <si>
    <t>PEREZ AVILA Victor Manuel</t>
  </si>
  <si>
    <t>Windtech Siena</t>
  </si>
  <si>
    <t>CAPDEQUI MAYORAL Jorge</t>
  </si>
  <si>
    <t>CORTÉS LAVAUD Chema</t>
  </si>
  <si>
    <t>Windtech Midas</t>
  </si>
  <si>
    <t>ORTIZ DE ORRUÑO LOPEZ Eduardo</t>
  </si>
  <si>
    <t>Edel Saber</t>
  </si>
  <si>
    <t>VIROSTA RUIZ Leopoldo</t>
  </si>
  <si>
    <t>Fly Design A7</t>
  </si>
  <si>
    <t>SOLANA ARTETXE Ibon</t>
  </si>
  <si>
    <t>Edel Atlas</t>
  </si>
  <si>
    <t>IBARROLA MANTEROLA Zarbo</t>
  </si>
  <si>
    <t>Edel Saber Proto Top Competition</t>
  </si>
  <si>
    <t>ERDOZIA SEVILLANO Roberto</t>
  </si>
  <si>
    <t>Firebiro Booster</t>
  </si>
  <si>
    <t>ISASA ONZAIN Jose Miguel</t>
  </si>
  <si>
    <t>Nova X-Ray</t>
  </si>
  <si>
    <t>JAIKIN ZAPIRAIN Sergio</t>
  </si>
  <si>
    <t>Edel Response</t>
  </si>
  <si>
    <t>MATEOS MARCOS Jose</t>
  </si>
  <si>
    <t>ARICETA LOPETEGUI Jon</t>
  </si>
  <si>
    <t>Airea Aspect</t>
  </si>
  <si>
    <t>GARCÍA LARRIÓN Jose Mari</t>
  </si>
  <si>
    <t>Windtech Ayax</t>
  </si>
  <si>
    <t>NYP</t>
  </si>
  <si>
    <t>ARIZTONDO ATXEGA Andoni</t>
  </si>
  <si>
    <t>DUFFY Anthony</t>
  </si>
  <si>
    <t>AGUIRRE ARANGUREN Joseba</t>
  </si>
  <si>
    <t>Trekking Odyssey</t>
  </si>
  <si>
    <t>MORENO BENITO Maite</t>
  </si>
  <si>
    <t>Advance Sigma IV</t>
  </si>
  <si>
    <t>DNF</t>
  </si>
  <si>
    <t>ARRAZOLA ARIETA-ARAUNABEÑA Rubén</t>
  </si>
  <si>
    <t>ABS</t>
  </si>
  <si>
    <t>BENGOA MIZ DE MANDOJANA Carlos</t>
  </si>
  <si>
    <t>Nova Xyon 124</t>
  </si>
  <si>
    <t>ORUESAGASTI  DIEZ Alex</t>
  </si>
  <si>
    <t>Nova Carbon</t>
  </si>
  <si>
    <t>JOLY Dominique</t>
  </si>
  <si>
    <t>Gin Gliders Bandit</t>
  </si>
  <si>
    <t>SARASUA MANSO Jokin</t>
  </si>
  <si>
    <t>VITAL MENDIOROZ Agustin</t>
  </si>
  <si>
    <t>Fligth design A6 VT</t>
  </si>
  <si>
    <t>Desp</t>
  </si>
  <si>
    <t>Gol</t>
  </si>
  <si>
    <t>Distancia</t>
  </si>
  <si>
    <t>Nombre</t>
  </si>
  <si>
    <t>Pos</t>
  </si>
  <si>
    <t>Vela</t>
  </si>
  <si>
    <t>Inicio</t>
  </si>
  <si>
    <t>Final</t>
  </si>
  <si>
    <t>Tiempo</t>
  </si>
  <si>
    <t>Vel.</t>
  </si>
  <si>
    <t>Dist</t>
  </si>
  <si>
    <t>Punt</t>
  </si>
  <si>
    <t>Liga Norte 2001 - Arangoiti - Manga 1</t>
  </si>
  <si>
    <t>Liga Norte 2001 - Arangoiti - Manga 2</t>
  </si>
  <si>
    <t>Baliza</t>
  </si>
  <si>
    <t>ARIZAGA ARCELUS Iñigo</t>
  </si>
  <si>
    <t>AZAGRA NAVASCUÉS Felix</t>
  </si>
  <si>
    <t>Leyenda: NYP: No procesado; DNF: No voló; ABS: Ausente</t>
  </si>
  <si>
    <t>Manga 1 LN</t>
  </si>
  <si>
    <t>GOL</t>
  </si>
  <si>
    <t>8 km</t>
  </si>
  <si>
    <t>Luesia</t>
  </si>
  <si>
    <t>Arangoiti Norte</t>
  </si>
  <si>
    <t>Sos del Rey Católico</t>
  </si>
  <si>
    <t xml:space="preserve">  </t>
  </si>
  <si>
    <t>LO</t>
  </si>
  <si>
    <t>Liga Norte 2001 - Arangoiti - Competición</t>
  </si>
  <si>
    <t>26-27/05/2001</t>
  </si>
  <si>
    <t>Manga</t>
  </si>
  <si>
    <t>M1</t>
  </si>
  <si>
    <t>M2</t>
  </si>
  <si>
    <t>La puntuación se realiza con el 80% de las mejores mangas</t>
  </si>
  <si>
    <t>Liga Norte 2001 - General</t>
  </si>
  <si>
    <t>23/06/2001</t>
  </si>
  <si>
    <t>Libre</t>
  </si>
  <si>
    <t>Manga 5 LN</t>
  </si>
  <si>
    <t>LORÉS Alejandro</t>
  </si>
  <si>
    <t>AMADOZ PÉREZ Jesus</t>
  </si>
  <si>
    <t>BRUN Bautista</t>
  </si>
  <si>
    <t>PÉREZ LEUNDA Rodolfo</t>
  </si>
  <si>
    <t>TENA GARCÍA Daniel</t>
  </si>
  <si>
    <t>Liga Norte 2001 - Echo - Competición</t>
  </si>
  <si>
    <t>Edel Sector</t>
  </si>
  <si>
    <t xml:space="preserve"> </t>
  </si>
  <si>
    <t>Echo - Ramírez</t>
  </si>
  <si>
    <t>***</t>
  </si>
  <si>
    <t>Bonificación, por bajar al rescate de un piloto</t>
  </si>
  <si>
    <t>M5</t>
  </si>
  <si>
    <t>Pos.</t>
  </si>
  <si>
    <t>REDÍN MICHAUS, Íñigo, 24</t>
  </si>
  <si>
    <t>COLÁS AZCÁRATE, Iván, 135</t>
  </si>
  <si>
    <t>CASTILLO LAINEZ, Juan Carlos, 28</t>
  </si>
  <si>
    <t>TOMAS RIBERA, Quim, 16</t>
  </si>
  <si>
    <t>EGAÑA AIZPURUA, Iñigo, 45</t>
  </si>
  <si>
    <t>JIMENEZ BLANCO, Robert, 328</t>
  </si>
  <si>
    <t>SOLANO YANCI, Miguel, 303</t>
  </si>
  <si>
    <t>GABIRIA, Iñigo, 75</t>
  </si>
  <si>
    <t>TELLETXEA MITXELENA, Ramon, 302</t>
  </si>
  <si>
    <t>BLANCO ZABALETA, Chus, 310</t>
  </si>
  <si>
    <t>MENOYO PUELLES, Felix, 325</t>
  </si>
  <si>
    <t>ELDUAYEN MADARIAGA, Gorka, 331</t>
  </si>
  <si>
    <t>DÍEZ GARCÍA, Luis Miguel, 102</t>
  </si>
  <si>
    <t>LOZANO, Óscar, 327</t>
  </si>
  <si>
    <t>LORENTE ARCELUS, Iñaki, 319</t>
  </si>
  <si>
    <t>DIAZ OCHOA, Iñigo, 320</t>
  </si>
  <si>
    <t>PELÁEZ AGUIRRE, Jon Mikel, 330</t>
  </si>
  <si>
    <t>CALVO GOMEZ, Javier, 312</t>
  </si>
  <si>
    <t>IZAGUIRRE GARITANO, Ramón, 332</t>
  </si>
  <si>
    <t>PERKINS, Max, 301</t>
  </si>
  <si>
    <t>QUINTANA ARRATIBEL, Roman, 311</t>
  </si>
  <si>
    <t>AZAGRA NAVASCUÉS, Felix, 105</t>
  </si>
  <si>
    <t>RUIZ DE AZUA GALDÓS, Jon Andoni, 317</t>
  </si>
  <si>
    <t>GARCIA PEREZ, Iñigo, 318</t>
  </si>
  <si>
    <t>GUNDE HOFFMANN, Alexander, 322</t>
  </si>
  <si>
    <t>HUEGUN SALEGI, Mikel, 339</t>
  </si>
  <si>
    <t>ARREGUI AMIANO, Fco Javier, 300</t>
  </si>
  <si>
    <t>ARRAZOLA ARIETA-ARAUNABEÑA, Rubén, 315</t>
  </si>
  <si>
    <t>GARCÍA LARRIÓN, Jose Mari, 313</t>
  </si>
  <si>
    <t>ORTIZ DE ORRUÑO LOPEZ, Eduardo, 306</t>
  </si>
  <si>
    <t>MORENO BENITO, Maite, 41</t>
  </si>
  <si>
    <t>SOLANA ARTETXE, Ibon, 114</t>
  </si>
  <si>
    <t>PEREZ AVILA, Victor Manuel, 321</t>
  </si>
  <si>
    <t>VIROSTA RUIZ, Leopoldo, 329</t>
  </si>
  <si>
    <t>LORÉS, Alejandro, 345</t>
  </si>
  <si>
    <t>ELEJALDE MONDRAGÓN, Igone, 22</t>
  </si>
  <si>
    <t>ISASA ONZAIN, Jose Miguel, 326</t>
  </si>
  <si>
    <t>ERDOZIA SEVILLANO, Roberto, 316</t>
  </si>
  <si>
    <t>CAPDEQUI MAYORAL, Jorge, 324</t>
  </si>
  <si>
    <t>JOLY, Dominique, 304</t>
  </si>
  <si>
    <t>VITAL MENDIOROZ, Agustin, 309</t>
  </si>
  <si>
    <t>EGUIGUREN ARRUE, Aitor, 340</t>
  </si>
  <si>
    <t>NUÑEZ GAÑAN, Bitor, 337</t>
  </si>
  <si>
    <t>MATEOS MARCOS, Jose, 307</t>
  </si>
  <si>
    <t>ORUESAGASTI DIEZ, Alex, 323</t>
  </si>
  <si>
    <t>BENGOA MIZ DE MANDOJANA, Carlos, 305</t>
  </si>
  <si>
    <t>AMADOZ PÉREZ, Jesus, 353</t>
  </si>
  <si>
    <t>CORTÉS LAVAUD, Chema, 334</t>
  </si>
  <si>
    <t>BRUN, Bautista, 344</t>
  </si>
  <si>
    <t>IBARROLA MANTEROLA, Zarbo, 333</t>
  </si>
  <si>
    <t>SARASUA MANSO, Jokin, 308</t>
  </si>
  <si>
    <t>JAIKIN ZAPIRAIN, Sergio, 335</t>
  </si>
  <si>
    <t>DUFFY, Anthony, 338</t>
  </si>
  <si>
    <t>PÉREZ LEUNDA, Rodolfo, 342</t>
  </si>
  <si>
    <t>ARICETA LOPETEGUI, Jon, 341</t>
  </si>
  <si>
    <t>ARIZTONDO ATXEGA, Andoni, 336</t>
  </si>
  <si>
    <t>AGUIRRE ARANGUREN, Joseba, 314</t>
  </si>
  <si>
    <t>TENA GARCÍA, Daniel, 343</t>
  </si>
  <si>
    <t>Liga Norte 2001 - Ribafrecha - Manga 6</t>
  </si>
  <si>
    <t>Liga Norte 2001 - Ribafrecha - Competición</t>
  </si>
  <si>
    <t>Liga Norte 2001 - Echo - Manga 5</t>
  </si>
  <si>
    <t>30/06/2001-01/07/2001</t>
  </si>
  <si>
    <t>Ribafrecha-Zenzano</t>
  </si>
  <si>
    <t>MARTIJA ROTETA Santos</t>
  </si>
  <si>
    <t>ZURBANO REINARES Javier</t>
  </si>
  <si>
    <t>VILLAMOR TORRECILLA Juan Pablo</t>
  </si>
  <si>
    <t>MORO GARCÍA Juan</t>
  </si>
  <si>
    <t>FERNÁNDEZ DE BOBADILLA LASANTA Roberto</t>
  </si>
  <si>
    <t>Paratech P7</t>
  </si>
  <si>
    <t>Apco Futura</t>
  </si>
  <si>
    <t>Fligth design A5</t>
  </si>
  <si>
    <t>Nova Xyon 24</t>
  </si>
  <si>
    <t>01/07/2001</t>
  </si>
  <si>
    <t>Liga Norte 2001 - Ribafrecha - Manga 7</t>
  </si>
  <si>
    <t>30/06/2001</t>
  </si>
  <si>
    <t>Despegue Zenzano</t>
  </si>
  <si>
    <t>Clavijo</t>
  </si>
  <si>
    <t>Nalda</t>
  </si>
  <si>
    <t>Murillo de Leza</t>
  </si>
  <si>
    <t>Ventas Blancas</t>
  </si>
  <si>
    <t>Aterrizaje Oficial</t>
  </si>
  <si>
    <t>ALBERDI ARAUSQUIN Javier</t>
  </si>
  <si>
    <t>SALEGI IGUAL Gorka</t>
  </si>
  <si>
    <t>swing Nimbus RC</t>
  </si>
  <si>
    <t>M6</t>
  </si>
  <si>
    <t>M7</t>
  </si>
  <si>
    <t>Manga 6 LN</t>
  </si>
  <si>
    <t>Manga 7 LN</t>
  </si>
  <si>
    <t>ARIZAGA ARCELUS, iñigo, 53</t>
  </si>
  <si>
    <t>MARTIJA ROTETA, Santos, 348</t>
  </si>
  <si>
    <t>ALBERDI ARAUSQUIN, Javier, 358</t>
  </si>
  <si>
    <t>ZURBANO REINARES, Javier, 355</t>
  </si>
  <si>
    <t>FERNÁNDEZ DE BOBADILLA LASANTA, Roberto, 361</t>
  </si>
  <si>
    <t>MORO GARCÍA, Juan, 360</t>
  </si>
  <si>
    <t>VILLAMOR TORRECILLA, Juan Pablo, 346</t>
  </si>
  <si>
    <t>SALEGI IGUAL, Gorka, 356</t>
  </si>
  <si>
    <t>ARRIETA AZPIAZU, Josu, 357</t>
  </si>
  <si>
    <t>ARIZAGA ARCELUS, Iñigo, 53</t>
  </si>
  <si>
    <t>Manga 6 LN - Ribafrecha</t>
  </si>
  <si>
    <t>Manga 1 LN - Arangoiti</t>
  </si>
  <si>
    <t>Manga 2 LN - Arangoiti</t>
  </si>
  <si>
    <t>Manga 5 LN -  Echo</t>
  </si>
  <si>
    <t>Manga 7 LN - Ribafrecha</t>
  </si>
  <si>
    <t>Las mejores mangas</t>
  </si>
  <si>
    <t>ELDUAYEN MADARIAGA, Gorka</t>
  </si>
  <si>
    <t>Flight Design B4</t>
  </si>
  <si>
    <t>Manga 13 LN - Blancas</t>
  </si>
  <si>
    <t>DespBlan</t>
  </si>
  <si>
    <t>Blancas - Antenas Biescas</t>
  </si>
  <si>
    <t>Blancas - gol Larrés</t>
  </si>
  <si>
    <t>GONZÁLEZ, Andrés, 363</t>
  </si>
  <si>
    <t>Freex Oxygen</t>
  </si>
  <si>
    <t>IRURTIA ARRILLAGA, Carlos, 362</t>
  </si>
  <si>
    <t>Freex Mision</t>
  </si>
  <si>
    <t>JIMENEZ SANDUA, Ongi, 365</t>
  </si>
  <si>
    <t>BLANCO TELLETXEA, Eduardo, 351</t>
  </si>
  <si>
    <t>CASADO, Pedro, 366</t>
  </si>
  <si>
    <t>GALEANO, Paco, 518</t>
  </si>
  <si>
    <t>Edel excel</t>
  </si>
  <si>
    <t>MARQUES RESANO, Raul, 364</t>
  </si>
  <si>
    <t>Firebiro Flame</t>
  </si>
  <si>
    <t>GÁRATE GISASOLA, Asier, 359</t>
  </si>
  <si>
    <t>   </t>
  </si>
  <si>
    <t>Liga Norte 2001 - Blancas - Manga 13</t>
  </si>
  <si>
    <t>5/08/2001</t>
  </si>
  <si>
    <t>Manga 12 LN - Blancas</t>
  </si>
  <si>
    <t>Windtech Silex</t>
  </si>
  <si>
    <t>Gavín</t>
  </si>
  <si>
    <t>Hostal de Ipiés</t>
  </si>
  <si>
    <t>M12</t>
  </si>
  <si>
    <t>M13</t>
  </si>
  <si>
    <t>Liga Norte 2001 - Blancas - Competición</t>
  </si>
  <si>
    <t>4-5/08/2001</t>
  </si>
  <si>
    <t>Manga 12 LN</t>
  </si>
  <si>
    <t>Manga 13 LN</t>
  </si>
  <si>
    <t>Liga Norte 2001 - Blancas - Manga 12</t>
  </si>
  <si>
    <t>ARRIETA, Javier, 375</t>
  </si>
  <si>
    <t>SANCHEZ, Jose Antonio, 374</t>
  </si>
  <si>
    <t>MARTÍNEZ MANZANARES, Roberto, 368</t>
  </si>
  <si>
    <t>MUJIKA GAROBIDE, Antxón, 367</t>
  </si>
  <si>
    <t>ARRUABARRENA, Xabier, 113</t>
  </si>
  <si>
    <t>REY PETEIRO, Domingo, 370</t>
  </si>
  <si>
    <t>DEL ROSAL, Luis, 371</t>
  </si>
  <si>
    <t>BOLDYREV, German, 373</t>
  </si>
  <si>
    <t>DOBROSSOV, Nikolai, 372</t>
  </si>
  <si>
    <t>Windtech Kena</t>
  </si>
  <si>
    <t>Firebird Booster</t>
  </si>
  <si>
    <t>Ozone Proton GT</t>
  </si>
  <si>
    <t>swing Mistral Bi</t>
  </si>
  <si>
    <t>ASA Blus</t>
  </si>
  <si>
    <t>ASA Proxy</t>
  </si>
  <si>
    <t>M16</t>
  </si>
  <si>
    <t>25/08/2001</t>
  </si>
  <si>
    <t>Manga 16 LN</t>
  </si>
  <si>
    <t>Liga Norte 2001 - Arangoiti - Manga 16</t>
  </si>
  <si>
    <t>Arangoiti Sur</t>
  </si>
  <si>
    <t>Escalar</t>
  </si>
  <si>
    <t>Ecay</t>
  </si>
  <si>
    <t>Sarriguren</t>
  </si>
  <si>
    <t>Manga 16 LN - Arangoiti</t>
  </si>
  <si>
    <t>ANSORENA IZAGUIRRE, Patxi, 369</t>
  </si>
  <si>
    <t>BENGOA MNZ DE MANDOJANA, Carlos, 305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</si>
</sst>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8">
    <font>
      <sz val="10"/>
      <name val="Arial"/>
      <family val="0"/>
    </font>
    <font>
      <b/>
      <sz val="14"/>
      <color indexed="8"/>
      <name val="Arial"/>
      <family val="2"/>
    </font>
    <font>
      <i/>
      <sz val="8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1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 quotePrefix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4" xfId="0" applyNumberFormat="1" applyBorder="1" applyAlignment="1" quotePrefix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C31" sqref="C31"/>
    </sheetView>
  </sheetViews>
  <sheetFormatPr defaultColWidth="11.421875" defaultRowHeight="12.75"/>
  <cols>
    <col min="1" max="1" width="9.57421875" style="0" customWidth="1"/>
    <col min="2" max="2" width="38.00390625" style="0" bestFit="1" customWidth="1"/>
    <col min="3" max="3" width="8.7109375" style="0" bestFit="1" customWidth="1"/>
    <col min="4" max="4" width="29.57421875" style="0" bestFit="1" customWidth="1"/>
    <col min="5" max="6" width="5.00390625" style="0" bestFit="1" customWidth="1"/>
    <col min="7" max="7" width="5.00390625" style="0" customWidth="1"/>
    <col min="8" max="8" width="5.00390625" style="0" bestFit="1" customWidth="1"/>
  </cols>
  <sheetData>
    <row r="1" spans="1:3" ht="18">
      <c r="A1" s="18" t="s">
        <v>132</v>
      </c>
      <c r="B1" s="19"/>
      <c r="C1" s="20"/>
    </row>
    <row r="2" spans="1:3" ht="12.75">
      <c r="A2" s="21" t="s">
        <v>133</v>
      </c>
      <c r="B2" s="21"/>
      <c r="C2" s="21"/>
    </row>
    <row r="7" spans="1:3" ht="12.75">
      <c r="A7" t="s">
        <v>134</v>
      </c>
      <c r="B7" t="s">
        <v>109</v>
      </c>
      <c r="C7" t="s">
        <v>108</v>
      </c>
    </row>
    <row r="8" spans="1:4" ht="12.75">
      <c r="A8" t="s">
        <v>135</v>
      </c>
      <c r="B8" t="s">
        <v>124</v>
      </c>
      <c r="C8">
        <v>46</v>
      </c>
      <c r="D8" t="s">
        <v>126</v>
      </c>
    </row>
    <row r="9" spans="1:4" ht="12.75">
      <c r="A9" t="s">
        <v>136</v>
      </c>
      <c r="B9" t="s">
        <v>0</v>
      </c>
      <c r="C9">
        <v>61</v>
      </c>
      <c r="D9" t="s">
        <v>4</v>
      </c>
    </row>
    <row r="11" ht="12.75">
      <c r="A11" t="s">
        <v>130</v>
      </c>
    </row>
    <row r="12" spans="1:8" ht="12.75">
      <c r="A12" s="7" t="s">
        <v>110</v>
      </c>
      <c r="B12" s="7" t="s">
        <v>109</v>
      </c>
      <c r="C12" s="7"/>
      <c r="D12" s="7" t="s">
        <v>111</v>
      </c>
      <c r="E12" s="7" t="s">
        <v>135</v>
      </c>
      <c r="F12" s="7" t="s">
        <v>136</v>
      </c>
      <c r="G12" s="7"/>
      <c r="H12" s="7" t="s">
        <v>8</v>
      </c>
    </row>
    <row r="13" spans="1:8" ht="12.75">
      <c r="A13">
        <v>1</v>
      </c>
      <c r="B13" t="s">
        <v>15</v>
      </c>
      <c r="D13" t="s">
        <v>16</v>
      </c>
      <c r="E13">
        <v>849</v>
      </c>
      <c r="F13">
        <v>897</v>
      </c>
      <c r="H13">
        <v>1746</v>
      </c>
    </row>
    <row r="14" spans="1:8" ht="12.75">
      <c r="A14">
        <v>2</v>
      </c>
      <c r="B14" t="s">
        <v>9</v>
      </c>
      <c r="D14" t="s">
        <v>10</v>
      </c>
      <c r="E14">
        <v>675</v>
      </c>
      <c r="F14">
        <v>1000</v>
      </c>
      <c r="H14">
        <v>1675</v>
      </c>
    </row>
    <row r="15" spans="1:8" ht="12.75">
      <c r="A15">
        <v>3</v>
      </c>
      <c r="B15" t="s">
        <v>11</v>
      </c>
      <c r="D15" t="s">
        <v>12</v>
      </c>
      <c r="E15">
        <v>610</v>
      </c>
      <c r="F15">
        <v>906</v>
      </c>
      <c r="H15">
        <v>1516</v>
      </c>
    </row>
    <row r="16" spans="1:8" ht="12.75">
      <c r="A16">
        <v>4</v>
      </c>
      <c r="B16" t="s">
        <v>17</v>
      </c>
      <c r="D16" t="s">
        <v>18</v>
      </c>
      <c r="E16">
        <v>626</v>
      </c>
      <c r="F16">
        <v>844</v>
      </c>
      <c r="H16">
        <v>1470</v>
      </c>
    </row>
    <row r="17" spans="1:8" ht="12.75">
      <c r="A17">
        <v>5</v>
      </c>
      <c r="B17" t="s">
        <v>27</v>
      </c>
      <c r="D17" t="s">
        <v>28</v>
      </c>
      <c r="E17">
        <v>902</v>
      </c>
      <c r="F17">
        <v>546</v>
      </c>
      <c r="H17">
        <v>1448</v>
      </c>
    </row>
    <row r="18" spans="1:8" ht="12.75">
      <c r="A18">
        <v>6</v>
      </c>
      <c r="B18" t="s">
        <v>37</v>
      </c>
      <c r="D18" t="s">
        <v>10</v>
      </c>
      <c r="E18">
        <v>1000</v>
      </c>
      <c r="F18">
        <v>385</v>
      </c>
      <c r="H18">
        <v>1385</v>
      </c>
    </row>
    <row r="19" spans="1:8" ht="12.75">
      <c r="A19">
        <v>7</v>
      </c>
      <c r="B19" t="s">
        <v>13</v>
      </c>
      <c r="D19" t="s">
        <v>14</v>
      </c>
      <c r="E19">
        <v>275</v>
      </c>
      <c r="F19">
        <v>904</v>
      </c>
      <c r="H19">
        <v>1179</v>
      </c>
    </row>
    <row r="20" spans="1:8" ht="12.75">
      <c r="A20">
        <v>8</v>
      </c>
      <c r="B20" t="s">
        <v>29</v>
      </c>
      <c r="D20" t="s">
        <v>30</v>
      </c>
      <c r="E20">
        <v>548</v>
      </c>
      <c r="F20">
        <v>515</v>
      </c>
      <c r="H20">
        <v>1063</v>
      </c>
    </row>
    <row r="21" spans="1:8" ht="12.75">
      <c r="A21">
        <v>9</v>
      </c>
      <c r="B21" t="s">
        <v>23</v>
      </c>
      <c r="D21" t="s">
        <v>24</v>
      </c>
      <c r="E21">
        <v>498</v>
      </c>
      <c r="F21">
        <v>564</v>
      </c>
      <c r="H21">
        <v>1062</v>
      </c>
    </row>
    <row r="22" spans="1:8" ht="12.75">
      <c r="A22">
        <v>10</v>
      </c>
      <c r="B22" t="s">
        <v>40</v>
      </c>
      <c r="D22" t="s">
        <v>30</v>
      </c>
      <c r="E22">
        <v>662</v>
      </c>
      <c r="F22">
        <v>383</v>
      </c>
      <c r="H22">
        <v>1045</v>
      </c>
    </row>
    <row r="23" spans="1:8" ht="12.75">
      <c r="A23">
        <v>11</v>
      </c>
      <c r="B23" t="s">
        <v>47</v>
      </c>
      <c r="D23" t="s">
        <v>48</v>
      </c>
      <c r="E23">
        <v>570</v>
      </c>
      <c r="F23">
        <v>371</v>
      </c>
      <c r="H23">
        <v>941</v>
      </c>
    </row>
    <row r="24" spans="1:8" ht="12.75">
      <c r="A24">
        <v>12</v>
      </c>
      <c r="B24" t="s">
        <v>41</v>
      </c>
      <c r="D24" t="s">
        <v>42</v>
      </c>
      <c r="E24">
        <v>557</v>
      </c>
      <c r="F24">
        <v>383</v>
      </c>
      <c r="H24">
        <v>940</v>
      </c>
    </row>
    <row r="25" spans="1:8" ht="12.75">
      <c r="A25">
        <v>13</v>
      </c>
      <c r="B25" t="s">
        <v>21</v>
      </c>
      <c r="D25" t="s">
        <v>22</v>
      </c>
      <c r="E25">
        <v>275</v>
      </c>
      <c r="F25">
        <v>603</v>
      </c>
      <c r="H25">
        <v>878</v>
      </c>
    </row>
    <row r="26" spans="1:8" ht="12.75">
      <c r="A26">
        <v>14</v>
      </c>
      <c r="B26" t="s">
        <v>54</v>
      </c>
      <c r="D26" t="s">
        <v>12</v>
      </c>
      <c r="E26">
        <v>544</v>
      </c>
      <c r="F26">
        <v>300</v>
      </c>
      <c r="H26">
        <v>844</v>
      </c>
    </row>
    <row r="27" spans="1:8" ht="12.75">
      <c r="A27">
        <v>15</v>
      </c>
      <c r="B27" t="s">
        <v>25</v>
      </c>
      <c r="D27" t="s">
        <v>26</v>
      </c>
      <c r="E27">
        <v>275</v>
      </c>
      <c r="F27">
        <v>555</v>
      </c>
      <c r="H27">
        <v>830</v>
      </c>
    </row>
    <row r="28" spans="1:8" ht="12.75">
      <c r="A28">
        <v>16</v>
      </c>
      <c r="B28" t="s">
        <v>36</v>
      </c>
      <c r="D28" t="s">
        <v>12</v>
      </c>
      <c r="E28">
        <v>344</v>
      </c>
      <c r="F28">
        <v>386</v>
      </c>
      <c r="H28">
        <v>730</v>
      </c>
    </row>
    <row r="29" spans="1:8" ht="12.75">
      <c r="A29">
        <v>17</v>
      </c>
      <c r="B29" t="s">
        <v>31</v>
      </c>
      <c r="D29" t="s">
        <v>24</v>
      </c>
      <c r="E29">
        <v>275</v>
      </c>
      <c r="F29">
        <v>451</v>
      </c>
      <c r="H29">
        <v>726</v>
      </c>
    </row>
    <row r="30" spans="1:8" ht="12.75">
      <c r="A30">
        <v>18</v>
      </c>
      <c r="B30" t="s">
        <v>43</v>
      </c>
      <c r="D30" t="s">
        <v>44</v>
      </c>
      <c r="E30">
        <v>338</v>
      </c>
      <c r="F30">
        <v>383</v>
      </c>
      <c r="H30">
        <v>721</v>
      </c>
    </row>
    <row r="31" spans="1:8" ht="12.75">
      <c r="A31">
        <v>19</v>
      </c>
      <c r="B31" t="s">
        <v>32</v>
      </c>
      <c r="D31" t="s">
        <v>30</v>
      </c>
      <c r="E31">
        <v>305</v>
      </c>
      <c r="F31">
        <v>388</v>
      </c>
      <c r="H31">
        <v>693</v>
      </c>
    </row>
    <row r="32" spans="1:8" ht="12.75">
      <c r="A32">
        <v>20</v>
      </c>
      <c r="B32" t="s">
        <v>49</v>
      </c>
      <c r="D32" t="s">
        <v>50</v>
      </c>
      <c r="E32">
        <v>334</v>
      </c>
      <c r="F32">
        <v>354</v>
      </c>
      <c r="H32">
        <v>688</v>
      </c>
    </row>
    <row r="33" spans="1:8" ht="12.75">
      <c r="A33">
        <v>21</v>
      </c>
      <c r="B33" t="s">
        <v>51</v>
      </c>
      <c r="D33" t="s">
        <v>52</v>
      </c>
      <c r="E33">
        <v>341</v>
      </c>
      <c r="F33">
        <v>336</v>
      </c>
      <c r="H33">
        <v>677</v>
      </c>
    </row>
    <row r="34" spans="1:8" ht="12.75">
      <c r="A34">
        <v>22</v>
      </c>
      <c r="B34" t="s">
        <v>33</v>
      </c>
      <c r="D34" t="s">
        <v>22</v>
      </c>
      <c r="E34">
        <v>275</v>
      </c>
      <c r="F34">
        <v>388</v>
      </c>
      <c r="H34">
        <v>663</v>
      </c>
    </row>
    <row r="35" spans="1:8" ht="12.75">
      <c r="A35">
        <v>23</v>
      </c>
      <c r="B35" t="s">
        <v>38</v>
      </c>
      <c r="D35" t="s">
        <v>39</v>
      </c>
      <c r="E35">
        <v>275</v>
      </c>
      <c r="F35">
        <v>383</v>
      </c>
      <c r="H35">
        <v>658</v>
      </c>
    </row>
    <row r="36" spans="1:8" ht="12.75">
      <c r="A36">
        <v>24</v>
      </c>
      <c r="B36" t="s">
        <v>45</v>
      </c>
      <c r="D36" t="s">
        <v>46</v>
      </c>
      <c r="E36">
        <v>266</v>
      </c>
      <c r="F36">
        <v>379</v>
      </c>
      <c r="H36">
        <v>645</v>
      </c>
    </row>
    <row r="37" spans="1:8" ht="12.75">
      <c r="A37">
        <v>25</v>
      </c>
      <c r="B37" t="s">
        <v>61</v>
      </c>
      <c r="D37" t="s">
        <v>62</v>
      </c>
      <c r="E37">
        <v>344</v>
      </c>
      <c r="F37">
        <v>295</v>
      </c>
      <c r="H37">
        <v>639</v>
      </c>
    </row>
    <row r="38" spans="1:8" ht="12.75">
      <c r="A38">
        <v>26</v>
      </c>
      <c r="B38" t="s">
        <v>19</v>
      </c>
      <c r="D38" t="s">
        <v>20</v>
      </c>
      <c r="E38" t="s">
        <v>96</v>
      </c>
      <c r="F38">
        <v>625</v>
      </c>
      <c r="H38">
        <v>625</v>
      </c>
    </row>
    <row r="39" spans="1:8" ht="12.75">
      <c r="A39">
        <v>27</v>
      </c>
      <c r="B39" t="s">
        <v>53</v>
      </c>
      <c r="D39" t="s">
        <v>14</v>
      </c>
      <c r="E39">
        <v>292</v>
      </c>
      <c r="F39">
        <v>325</v>
      </c>
      <c r="H39">
        <v>617</v>
      </c>
    </row>
    <row r="40" spans="1:8" ht="12.75">
      <c r="A40">
        <v>28</v>
      </c>
      <c r="B40" t="s">
        <v>95</v>
      </c>
      <c r="D40" t="s">
        <v>30</v>
      </c>
      <c r="E40">
        <v>538</v>
      </c>
      <c r="F40" t="s">
        <v>96</v>
      </c>
      <c r="H40">
        <v>538</v>
      </c>
    </row>
    <row r="41" spans="1:8" ht="12.75">
      <c r="A41">
        <v>29</v>
      </c>
      <c r="B41" t="s">
        <v>57</v>
      </c>
      <c r="D41" t="s">
        <v>58</v>
      </c>
      <c r="E41">
        <v>233</v>
      </c>
      <c r="F41">
        <v>295</v>
      </c>
      <c r="H41">
        <v>528</v>
      </c>
    </row>
    <row r="42" spans="1:8" ht="12.75">
      <c r="A42">
        <v>30</v>
      </c>
      <c r="B42" t="s">
        <v>85</v>
      </c>
      <c r="D42" t="s">
        <v>86</v>
      </c>
      <c r="E42">
        <v>269</v>
      </c>
      <c r="F42">
        <v>210</v>
      </c>
      <c r="H42">
        <v>479</v>
      </c>
    </row>
    <row r="43" spans="1:8" ht="12.75">
      <c r="A43">
        <v>31</v>
      </c>
      <c r="B43" t="s">
        <v>68</v>
      </c>
      <c r="D43" t="s">
        <v>69</v>
      </c>
      <c r="E43">
        <v>256</v>
      </c>
      <c r="F43">
        <v>210</v>
      </c>
      <c r="H43">
        <v>466</v>
      </c>
    </row>
    <row r="44" spans="1:8" ht="12.75">
      <c r="A44">
        <v>32</v>
      </c>
      <c r="B44" t="s">
        <v>92</v>
      </c>
      <c r="D44" t="s">
        <v>93</v>
      </c>
      <c r="E44">
        <v>456</v>
      </c>
      <c r="F44" t="s">
        <v>94</v>
      </c>
      <c r="H44">
        <v>456</v>
      </c>
    </row>
    <row r="45" spans="1:8" ht="12.75">
      <c r="A45">
        <v>33</v>
      </c>
      <c r="B45" t="s">
        <v>63</v>
      </c>
      <c r="D45" t="s">
        <v>64</v>
      </c>
      <c r="E45">
        <v>161</v>
      </c>
      <c r="F45">
        <v>264</v>
      </c>
      <c r="H45">
        <v>425</v>
      </c>
    </row>
    <row r="46" spans="1:8" ht="12.75">
      <c r="A46">
        <v>34</v>
      </c>
      <c r="B46" t="s">
        <v>70</v>
      </c>
      <c r="D46" t="s">
        <v>71</v>
      </c>
      <c r="E46">
        <v>213</v>
      </c>
      <c r="F46">
        <v>210</v>
      </c>
      <c r="H46">
        <v>423</v>
      </c>
    </row>
    <row r="47" spans="1:8" ht="12.75">
      <c r="A47">
        <v>35</v>
      </c>
      <c r="B47" t="s">
        <v>72</v>
      </c>
      <c r="D47" t="s">
        <v>73</v>
      </c>
      <c r="E47">
        <v>190</v>
      </c>
      <c r="F47">
        <v>210</v>
      </c>
      <c r="H47">
        <v>400</v>
      </c>
    </row>
    <row r="48" spans="1:8" ht="12.75">
      <c r="A48">
        <v>36</v>
      </c>
      <c r="B48" t="s">
        <v>34</v>
      </c>
      <c r="D48" t="s">
        <v>35</v>
      </c>
      <c r="E48" t="s">
        <v>96</v>
      </c>
      <c r="F48">
        <v>388</v>
      </c>
      <c r="H48">
        <v>388</v>
      </c>
    </row>
    <row r="49" spans="1:8" ht="12.75">
      <c r="A49">
        <v>37</v>
      </c>
      <c r="B49" t="s">
        <v>78</v>
      </c>
      <c r="D49" t="s">
        <v>79</v>
      </c>
      <c r="E49">
        <v>331</v>
      </c>
      <c r="F49">
        <v>22</v>
      </c>
      <c r="H49">
        <v>353</v>
      </c>
    </row>
    <row r="50" spans="1:8" ht="12.75">
      <c r="A50">
        <v>38</v>
      </c>
      <c r="B50" t="s">
        <v>76</v>
      </c>
      <c r="D50" t="s">
        <v>77</v>
      </c>
      <c r="E50">
        <v>279</v>
      </c>
      <c r="F50">
        <v>69</v>
      </c>
      <c r="H50">
        <v>348</v>
      </c>
    </row>
    <row r="51" spans="1:8" ht="12.75">
      <c r="A51">
        <v>39</v>
      </c>
      <c r="B51" t="s">
        <v>65</v>
      </c>
      <c r="D51" t="s">
        <v>46</v>
      </c>
      <c r="E51">
        <v>82</v>
      </c>
      <c r="F51">
        <v>224</v>
      </c>
      <c r="H51">
        <v>306</v>
      </c>
    </row>
    <row r="52" spans="1:8" ht="12.75">
      <c r="A52">
        <v>40</v>
      </c>
      <c r="B52" t="s">
        <v>55</v>
      </c>
      <c r="D52" t="s">
        <v>56</v>
      </c>
      <c r="E52" t="s">
        <v>96</v>
      </c>
      <c r="F52">
        <v>295</v>
      </c>
      <c r="H52">
        <v>295</v>
      </c>
    </row>
    <row r="53" spans="1:8" ht="12.75">
      <c r="A53">
        <v>41</v>
      </c>
      <c r="B53" t="s">
        <v>59</v>
      </c>
      <c r="D53" t="s">
        <v>60</v>
      </c>
      <c r="E53" t="s">
        <v>96</v>
      </c>
      <c r="F53">
        <v>295</v>
      </c>
      <c r="H53">
        <v>295</v>
      </c>
    </row>
    <row r="54" spans="1:8" ht="12.75">
      <c r="A54">
        <v>42</v>
      </c>
      <c r="B54" t="s">
        <v>82</v>
      </c>
      <c r="D54" t="s">
        <v>46</v>
      </c>
      <c r="E54">
        <v>275</v>
      </c>
      <c r="F54">
        <v>16</v>
      </c>
      <c r="H54">
        <v>291</v>
      </c>
    </row>
    <row r="55" spans="1:8" ht="12.75">
      <c r="A55">
        <v>43</v>
      </c>
      <c r="B55" t="s">
        <v>101</v>
      </c>
      <c r="D55" t="s">
        <v>102</v>
      </c>
      <c r="E55">
        <v>279</v>
      </c>
      <c r="F55" t="s">
        <v>96</v>
      </c>
      <c r="H55">
        <v>279</v>
      </c>
    </row>
    <row r="56" spans="1:8" ht="12.75">
      <c r="A56">
        <v>44</v>
      </c>
      <c r="B56" t="s">
        <v>104</v>
      </c>
      <c r="D56" t="s">
        <v>105</v>
      </c>
      <c r="E56">
        <v>275</v>
      </c>
      <c r="F56" t="s">
        <v>96</v>
      </c>
      <c r="H56">
        <v>275</v>
      </c>
    </row>
    <row r="57" spans="1:8" ht="12.75">
      <c r="A57">
        <v>44</v>
      </c>
      <c r="B57" t="s">
        <v>99</v>
      </c>
      <c r="D57" t="s">
        <v>100</v>
      </c>
      <c r="E57">
        <v>275</v>
      </c>
      <c r="F57" t="s">
        <v>96</v>
      </c>
      <c r="H57">
        <v>275</v>
      </c>
    </row>
    <row r="58" spans="1:8" ht="12.75">
      <c r="A58">
        <v>46</v>
      </c>
      <c r="B58" t="s">
        <v>85</v>
      </c>
      <c r="D58" t="s">
        <v>86</v>
      </c>
      <c r="E58">
        <v>269</v>
      </c>
      <c r="F58" t="s">
        <v>87</v>
      </c>
      <c r="H58">
        <v>269</v>
      </c>
    </row>
    <row r="59" spans="1:8" ht="12.75">
      <c r="A59">
        <v>47</v>
      </c>
      <c r="B59" t="s">
        <v>97</v>
      </c>
      <c r="D59" t="s">
        <v>98</v>
      </c>
      <c r="E59">
        <v>256</v>
      </c>
      <c r="F59" t="s">
        <v>96</v>
      </c>
      <c r="H59">
        <v>256</v>
      </c>
    </row>
    <row r="60" spans="1:8" ht="12.75">
      <c r="A60">
        <v>48</v>
      </c>
      <c r="B60" t="s">
        <v>66</v>
      </c>
      <c r="D60" t="s">
        <v>67</v>
      </c>
      <c r="E60" t="s">
        <v>96</v>
      </c>
      <c r="F60">
        <v>210</v>
      </c>
      <c r="H60">
        <v>210</v>
      </c>
    </row>
    <row r="61" spans="1:8" ht="12.75">
      <c r="A61">
        <v>49</v>
      </c>
      <c r="B61" t="s">
        <v>74</v>
      </c>
      <c r="D61" t="s">
        <v>75</v>
      </c>
      <c r="E61" t="s">
        <v>96</v>
      </c>
      <c r="F61">
        <v>84</v>
      </c>
      <c r="H61">
        <v>84</v>
      </c>
    </row>
    <row r="62" spans="1:8" ht="12.75">
      <c r="A62">
        <v>50</v>
      </c>
      <c r="B62" t="s">
        <v>103</v>
      </c>
      <c r="D62" t="s">
        <v>39</v>
      </c>
      <c r="E62">
        <v>66</v>
      </c>
      <c r="F62" t="s">
        <v>96</v>
      </c>
      <c r="H62">
        <v>66</v>
      </c>
    </row>
    <row r="63" spans="1:8" ht="12.75">
      <c r="A63">
        <v>51</v>
      </c>
      <c r="B63" t="s">
        <v>80</v>
      </c>
      <c r="D63" t="s">
        <v>81</v>
      </c>
      <c r="E63" t="s">
        <v>96</v>
      </c>
      <c r="F63">
        <v>16</v>
      </c>
      <c r="H63">
        <v>16</v>
      </c>
    </row>
    <row r="64" spans="1:8" ht="12.75">
      <c r="A64">
        <v>51</v>
      </c>
      <c r="B64" t="s">
        <v>83</v>
      </c>
      <c r="D64" t="s">
        <v>84</v>
      </c>
      <c r="E64" t="s">
        <v>96</v>
      </c>
      <c r="F64">
        <v>16</v>
      </c>
      <c r="H64">
        <v>16</v>
      </c>
    </row>
    <row r="65" spans="1:8" ht="12.75">
      <c r="A65">
        <v>53</v>
      </c>
      <c r="B65" t="s">
        <v>88</v>
      </c>
      <c r="D65" t="s">
        <v>10</v>
      </c>
      <c r="E65" t="s">
        <v>96</v>
      </c>
      <c r="F65" t="s">
        <v>131</v>
      </c>
      <c r="H65">
        <v>0</v>
      </c>
    </row>
    <row r="66" spans="1:8" ht="12.75">
      <c r="A66">
        <v>53</v>
      </c>
      <c r="B66" t="s">
        <v>89</v>
      </c>
      <c r="D66" t="s">
        <v>81</v>
      </c>
      <c r="E66" t="s">
        <v>96</v>
      </c>
      <c r="F66" t="s">
        <v>131</v>
      </c>
      <c r="H66">
        <v>0</v>
      </c>
    </row>
    <row r="67" spans="1:8" ht="12.75">
      <c r="A67">
        <v>53</v>
      </c>
      <c r="B67" t="s">
        <v>90</v>
      </c>
      <c r="D67" t="s">
        <v>91</v>
      </c>
      <c r="E67" t="s">
        <v>94</v>
      </c>
      <c r="F67" t="s">
        <v>131</v>
      </c>
      <c r="H67">
        <v>0</v>
      </c>
    </row>
    <row r="69" ht="12.75">
      <c r="A69" s="2" t="s">
        <v>123</v>
      </c>
    </row>
  </sheetData>
  <sheetProtection password="CCF9" sheet="1" objects="1" scenarios="1"/>
  <mergeCells count="2">
    <mergeCell ref="A1:C1"/>
    <mergeCell ref="A2:C2"/>
  </mergeCells>
  <printOptions/>
  <pageMargins left="0.75" right="0.75" top="1" bottom="1" header="0" footer="0"/>
  <pageSetup horizontalDpi="96" verticalDpi="96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C1"/>
    </sheetView>
  </sheetViews>
  <sheetFormatPr defaultColWidth="11.421875" defaultRowHeight="12.75"/>
  <cols>
    <col min="2" max="2" width="39.421875" style="0" customWidth="1"/>
    <col min="3" max="3" width="8.140625" style="0" customWidth="1"/>
    <col min="4" max="4" width="20.421875" style="0" bestFit="1" customWidth="1"/>
    <col min="9" max="9" width="5.7109375" style="0" customWidth="1"/>
    <col min="10" max="10" width="1.7109375" style="0" customWidth="1"/>
    <col min="11" max="11" width="4.8515625" style="0" bestFit="1" customWidth="1"/>
  </cols>
  <sheetData>
    <row r="1" spans="1:4" ht="18">
      <c r="A1" s="18" t="s">
        <v>290</v>
      </c>
      <c r="B1" s="19"/>
      <c r="C1" s="20"/>
      <c r="D1" s="6"/>
    </row>
    <row r="2" spans="1:3" ht="12.75">
      <c r="A2" s="23" t="s">
        <v>279</v>
      </c>
      <c r="B2" s="22"/>
      <c r="C2" s="22"/>
    </row>
    <row r="4" spans="3:4" ht="12.75">
      <c r="C4" t="s">
        <v>108</v>
      </c>
      <c r="D4" t="s">
        <v>120</v>
      </c>
    </row>
    <row r="5" spans="1:2" ht="12.75">
      <c r="A5" t="s">
        <v>106</v>
      </c>
      <c r="B5" s="8" t="s">
        <v>262</v>
      </c>
    </row>
    <row r="6" spans="2:3" ht="12.75">
      <c r="B6" s="8" t="s">
        <v>282</v>
      </c>
      <c r="C6">
        <v>24.7</v>
      </c>
    </row>
    <row r="7" spans="1:3" ht="12.75">
      <c r="A7" t="s">
        <v>107</v>
      </c>
      <c r="B7" s="8" t="s">
        <v>283</v>
      </c>
      <c r="C7">
        <v>46.2</v>
      </c>
    </row>
    <row r="8" ht="12.75">
      <c r="B8" s="8"/>
    </row>
    <row r="9" spans="1:11" ht="12.75">
      <c r="A9" s="3" t="s">
        <v>110</v>
      </c>
      <c r="B9" s="4" t="s">
        <v>109</v>
      </c>
      <c r="C9" s="4"/>
      <c r="D9" s="4" t="s">
        <v>111</v>
      </c>
      <c r="E9" s="4" t="s">
        <v>112</v>
      </c>
      <c r="F9" s="4" t="s">
        <v>113</v>
      </c>
      <c r="G9" s="4" t="s">
        <v>114</v>
      </c>
      <c r="H9" s="4" t="s">
        <v>115</v>
      </c>
      <c r="I9" s="4" t="s">
        <v>116</v>
      </c>
      <c r="J9" s="4"/>
      <c r="K9" s="5" t="s">
        <v>117</v>
      </c>
    </row>
    <row r="10" spans="1:11" ht="12.75">
      <c r="A10" s="8">
        <v>1</v>
      </c>
      <c r="B10" s="8" t="s">
        <v>176</v>
      </c>
      <c r="C10" s="13"/>
      <c r="D10" s="8" t="s">
        <v>281</v>
      </c>
      <c r="E10" s="15">
        <v>0.6041666666666666</v>
      </c>
      <c r="F10" s="15">
        <v>0.7428587962962964</v>
      </c>
      <c r="G10" s="15">
        <v>0.13869212962962962</v>
      </c>
      <c r="H10" s="16">
        <v>13.88</v>
      </c>
      <c r="I10" s="16">
        <v>46.2</v>
      </c>
      <c r="J10" s="13"/>
      <c r="K10" s="16">
        <v>1000</v>
      </c>
    </row>
    <row r="11" spans="1:11" ht="12.75">
      <c r="A11" s="8">
        <v>2</v>
      </c>
      <c r="B11" s="8" t="s">
        <v>243</v>
      </c>
      <c r="C11" s="13"/>
      <c r="D11" s="8" t="s">
        <v>10</v>
      </c>
      <c r="E11" s="13"/>
      <c r="F11" s="13"/>
      <c r="G11" s="13"/>
      <c r="H11" s="13"/>
      <c r="I11" s="16">
        <v>45.6</v>
      </c>
      <c r="J11" s="13"/>
      <c r="K11" s="16">
        <v>851</v>
      </c>
    </row>
    <row r="12" spans="1:11" ht="12.75">
      <c r="A12" s="8">
        <v>3</v>
      </c>
      <c r="B12" s="8" t="s">
        <v>210</v>
      </c>
      <c r="C12" s="13"/>
      <c r="D12" s="8" t="s">
        <v>10</v>
      </c>
      <c r="E12" s="13"/>
      <c r="F12" s="13"/>
      <c r="G12" s="13"/>
      <c r="H12" s="13"/>
      <c r="I12" s="16">
        <v>38.2</v>
      </c>
      <c r="J12" s="13"/>
      <c r="K12" s="16">
        <v>713</v>
      </c>
    </row>
    <row r="13" spans="1:11" ht="12.75">
      <c r="A13" s="8">
        <v>3</v>
      </c>
      <c r="B13" s="8" t="s">
        <v>159</v>
      </c>
      <c r="C13" s="13"/>
      <c r="D13" s="8" t="s">
        <v>10</v>
      </c>
      <c r="E13" s="13"/>
      <c r="F13" s="13"/>
      <c r="G13" s="13"/>
      <c r="H13" s="13"/>
      <c r="I13" s="16">
        <v>33.2</v>
      </c>
      <c r="J13" s="13"/>
      <c r="K13" s="16">
        <v>620</v>
      </c>
    </row>
    <row r="14" spans="1:11" ht="12.75">
      <c r="A14" s="8">
        <v>3</v>
      </c>
      <c r="B14" s="8" t="s">
        <v>164</v>
      </c>
      <c r="C14" s="13"/>
      <c r="D14" s="8" t="s">
        <v>42</v>
      </c>
      <c r="E14" s="13"/>
      <c r="F14" s="13"/>
      <c r="G14" s="13"/>
      <c r="H14" s="13"/>
      <c r="I14" s="16">
        <v>32.7</v>
      </c>
      <c r="J14" s="13"/>
      <c r="K14" s="16">
        <v>610</v>
      </c>
    </row>
    <row r="15" spans="1:11" ht="12.75">
      <c r="A15" s="8">
        <v>3</v>
      </c>
      <c r="B15" s="8" t="s">
        <v>265</v>
      </c>
      <c r="C15" s="13"/>
      <c r="D15" s="8" t="s">
        <v>266</v>
      </c>
      <c r="E15" s="13"/>
      <c r="F15" s="13"/>
      <c r="G15" s="13"/>
      <c r="H15" s="13"/>
      <c r="I15" s="16">
        <v>31.5</v>
      </c>
      <c r="J15" s="13"/>
      <c r="K15" s="16">
        <v>588</v>
      </c>
    </row>
    <row r="16" spans="1:11" ht="12.75">
      <c r="A16" s="8">
        <v>7</v>
      </c>
      <c r="B16" s="8" t="s">
        <v>155</v>
      </c>
      <c r="C16" s="13"/>
      <c r="D16" s="8" t="s">
        <v>28</v>
      </c>
      <c r="E16" s="13"/>
      <c r="F16" s="13"/>
      <c r="G16" s="13"/>
      <c r="H16" s="13"/>
      <c r="I16" s="16">
        <v>26.1</v>
      </c>
      <c r="J16" s="13"/>
      <c r="K16" s="16">
        <v>487</v>
      </c>
    </row>
    <row r="17" spans="1:11" ht="12.75">
      <c r="A17" s="8">
        <v>8</v>
      </c>
      <c r="B17" s="8" t="s">
        <v>157</v>
      </c>
      <c r="C17" s="13"/>
      <c r="D17" s="8" t="s">
        <v>18</v>
      </c>
      <c r="E17" s="13"/>
      <c r="F17" s="13"/>
      <c r="G17" s="13"/>
      <c r="H17" s="13"/>
      <c r="I17" s="16">
        <v>25.9</v>
      </c>
      <c r="J17" s="13"/>
      <c r="K17" s="16">
        <v>483</v>
      </c>
    </row>
    <row r="18" spans="1:11" ht="12.75">
      <c r="A18" s="8">
        <v>9</v>
      </c>
      <c r="B18" s="8" t="s">
        <v>183</v>
      </c>
      <c r="C18" s="13"/>
      <c r="D18" s="8" t="s">
        <v>86</v>
      </c>
      <c r="E18" s="13"/>
      <c r="F18" s="13"/>
      <c r="G18" s="13"/>
      <c r="H18" s="13"/>
      <c r="I18" s="16">
        <v>24.9</v>
      </c>
      <c r="J18" s="13"/>
      <c r="K18" s="16">
        <v>465</v>
      </c>
    </row>
    <row r="19" spans="1:11" ht="12.75">
      <c r="A19" s="8">
        <v>10</v>
      </c>
      <c r="B19" s="8" t="s">
        <v>175</v>
      </c>
      <c r="C19" s="13"/>
      <c r="D19" s="8" t="s">
        <v>14</v>
      </c>
      <c r="E19" s="13"/>
      <c r="F19" s="13"/>
      <c r="G19" s="13"/>
      <c r="H19" s="13"/>
      <c r="I19" s="16">
        <v>24.7</v>
      </c>
      <c r="J19" s="13"/>
      <c r="K19" s="16">
        <v>461</v>
      </c>
    </row>
    <row r="20" spans="1:11" ht="12.75">
      <c r="A20" s="8">
        <v>11</v>
      </c>
      <c r="B20" s="8" t="s">
        <v>267</v>
      </c>
      <c r="C20" s="13"/>
      <c r="D20" s="8" t="s">
        <v>268</v>
      </c>
      <c r="E20" s="13"/>
      <c r="F20" s="13"/>
      <c r="G20" s="13"/>
      <c r="H20" s="13"/>
      <c r="I20" s="16">
        <v>22.9</v>
      </c>
      <c r="J20" s="13"/>
      <c r="K20" s="16">
        <v>427</v>
      </c>
    </row>
    <row r="21" spans="1:11" ht="12.75">
      <c r="A21" s="8">
        <v>12</v>
      </c>
      <c r="B21" s="8" t="s">
        <v>167</v>
      </c>
      <c r="C21" s="13"/>
      <c r="D21" s="8" t="s">
        <v>12</v>
      </c>
      <c r="E21" s="13"/>
      <c r="F21" s="13"/>
      <c r="G21" s="13"/>
      <c r="H21" s="13"/>
      <c r="I21" s="16">
        <v>20</v>
      </c>
      <c r="J21" s="13"/>
      <c r="K21" s="16">
        <v>373</v>
      </c>
    </row>
    <row r="22" spans="1:11" ht="12.75">
      <c r="A22" s="8">
        <v>13</v>
      </c>
      <c r="B22" s="8" t="s">
        <v>162</v>
      </c>
      <c r="C22" s="13"/>
      <c r="D22" s="8" t="s">
        <v>24</v>
      </c>
      <c r="E22" s="13"/>
      <c r="F22" s="13"/>
      <c r="G22" s="13"/>
      <c r="H22" s="13"/>
      <c r="I22" s="16">
        <v>8.8</v>
      </c>
      <c r="J22" s="13"/>
      <c r="K22" s="16">
        <v>164</v>
      </c>
    </row>
    <row r="23" spans="1:11" ht="12.75">
      <c r="A23" s="8">
        <v>13</v>
      </c>
      <c r="B23" s="8" t="s">
        <v>208</v>
      </c>
      <c r="C23" s="13"/>
      <c r="D23" s="8" t="s">
        <v>100</v>
      </c>
      <c r="E23" s="13"/>
      <c r="F23" s="13"/>
      <c r="G23" s="13"/>
      <c r="H23" s="13"/>
      <c r="I23" s="16">
        <v>4</v>
      </c>
      <c r="J23" s="13"/>
      <c r="K23" s="16">
        <v>75</v>
      </c>
    </row>
    <row r="24" spans="1:11" ht="12.75">
      <c r="A24" s="8">
        <v>13</v>
      </c>
      <c r="B24" s="8" t="s">
        <v>271</v>
      </c>
      <c r="C24" s="13"/>
      <c r="D24" s="8" t="s">
        <v>52</v>
      </c>
      <c r="E24" s="13"/>
      <c r="F24" s="13"/>
      <c r="G24" s="13"/>
      <c r="H24" s="13"/>
      <c r="I24" s="16">
        <v>0</v>
      </c>
      <c r="J24" s="13"/>
      <c r="K24" s="16">
        <v>0</v>
      </c>
    </row>
    <row r="25" spans="1:11" ht="12.75">
      <c r="A25" s="8">
        <v>13</v>
      </c>
      <c r="B25" s="8" t="s">
        <v>207</v>
      </c>
      <c r="C25" s="13"/>
      <c r="D25" s="8" t="s">
        <v>81</v>
      </c>
      <c r="E25" s="13"/>
      <c r="F25" s="13"/>
      <c r="G25" s="13"/>
      <c r="H25" s="13"/>
      <c r="I25" s="16">
        <v>0</v>
      </c>
      <c r="J25" s="13"/>
      <c r="K25" s="16">
        <v>0</v>
      </c>
    </row>
    <row r="26" spans="1:11" ht="12.75">
      <c r="A26" s="8">
        <v>13</v>
      </c>
      <c r="B26" s="8" t="s">
        <v>206</v>
      </c>
      <c r="C26" s="13"/>
      <c r="D26" s="8" t="s">
        <v>225</v>
      </c>
      <c r="E26" s="13"/>
      <c r="F26" s="13"/>
      <c r="G26" s="13"/>
      <c r="H26" s="13"/>
      <c r="I26" s="16">
        <v>0</v>
      </c>
      <c r="J26" s="13"/>
      <c r="K26" s="16">
        <v>0</v>
      </c>
    </row>
    <row r="27" spans="1:11" ht="12.75">
      <c r="A27" s="8">
        <v>13</v>
      </c>
      <c r="B27" s="8" t="s">
        <v>270</v>
      </c>
      <c r="C27" s="13"/>
      <c r="D27" s="8" t="s">
        <v>44</v>
      </c>
      <c r="E27" s="13"/>
      <c r="F27" s="13"/>
      <c r="G27" s="13"/>
      <c r="H27" s="13"/>
      <c r="I27" s="16">
        <v>0</v>
      </c>
      <c r="J27" s="13"/>
      <c r="K27" s="16">
        <v>0</v>
      </c>
    </row>
    <row r="28" spans="1:11" ht="12.75">
      <c r="A28" s="8">
        <v>13</v>
      </c>
      <c r="B28" s="8" t="s">
        <v>211</v>
      </c>
      <c r="C28" s="13"/>
      <c r="D28" s="8" t="s">
        <v>91</v>
      </c>
      <c r="E28" s="13"/>
      <c r="F28" s="13"/>
      <c r="G28" s="13"/>
      <c r="H28" s="13"/>
      <c r="I28" s="16">
        <v>0</v>
      </c>
      <c r="J28" s="13"/>
      <c r="K28" s="16">
        <v>0</v>
      </c>
    </row>
    <row r="29" spans="1:11" ht="12.75">
      <c r="A29" s="8">
        <v>13</v>
      </c>
      <c r="B29" s="8" t="s">
        <v>244</v>
      </c>
      <c r="C29" s="13"/>
      <c r="D29" s="8" t="s">
        <v>223</v>
      </c>
      <c r="E29" s="13"/>
      <c r="F29" s="13"/>
      <c r="G29" s="13"/>
      <c r="H29" s="13"/>
      <c r="I29" s="16">
        <v>0</v>
      </c>
      <c r="J29" s="13"/>
      <c r="K29" s="16">
        <v>0</v>
      </c>
    </row>
    <row r="30" spans="1:11" ht="12.75">
      <c r="A30" s="8">
        <v>13</v>
      </c>
      <c r="B30" s="8" t="s">
        <v>177</v>
      </c>
      <c r="C30" s="13"/>
      <c r="D30" s="8" t="s">
        <v>62</v>
      </c>
      <c r="E30" s="13"/>
      <c r="F30" s="13"/>
      <c r="G30" s="13"/>
      <c r="H30" s="13"/>
      <c r="I30" s="16">
        <v>0</v>
      </c>
      <c r="J30" s="13"/>
      <c r="K30" s="16">
        <v>0</v>
      </c>
    </row>
    <row r="31" spans="1:11" ht="12.75">
      <c r="A31" s="8">
        <v>13</v>
      </c>
      <c r="B31" s="8" t="s">
        <v>184</v>
      </c>
      <c r="C31" s="13"/>
      <c r="D31" s="8" t="s">
        <v>69</v>
      </c>
      <c r="E31" s="13"/>
      <c r="F31" s="13"/>
      <c r="G31" s="13"/>
      <c r="H31" s="13"/>
      <c r="I31" s="16">
        <v>0</v>
      </c>
      <c r="J31" s="13"/>
      <c r="K31" s="16">
        <v>0</v>
      </c>
    </row>
    <row r="32" spans="1:11" ht="12.75">
      <c r="A32" s="8">
        <v>13</v>
      </c>
      <c r="B32" s="8" t="s">
        <v>199</v>
      </c>
      <c r="C32" s="13"/>
      <c r="D32" s="8" t="s">
        <v>100</v>
      </c>
      <c r="E32" s="13"/>
      <c r="F32" s="13"/>
      <c r="G32" s="13"/>
      <c r="H32" s="13"/>
      <c r="I32" s="16">
        <v>0</v>
      </c>
      <c r="J32" s="13"/>
      <c r="K32" s="16">
        <v>0</v>
      </c>
    </row>
    <row r="33" spans="1:11" ht="12.75">
      <c r="A33" s="8">
        <v>13</v>
      </c>
      <c r="B33" s="8" t="s">
        <v>191</v>
      </c>
      <c r="C33" s="13"/>
      <c r="D33" s="8" t="s">
        <v>79</v>
      </c>
      <c r="E33" s="13"/>
      <c r="F33" s="13"/>
      <c r="G33" s="13"/>
      <c r="H33" s="13"/>
      <c r="I33" s="16">
        <v>0</v>
      </c>
      <c r="J33" s="13"/>
      <c r="K33" s="16">
        <v>0</v>
      </c>
    </row>
    <row r="34" spans="1:11" ht="12.75">
      <c r="A34" s="8">
        <v>13</v>
      </c>
      <c r="B34" s="8" t="s">
        <v>169</v>
      </c>
      <c r="C34" s="13"/>
      <c r="D34" s="8" t="s">
        <v>50</v>
      </c>
      <c r="E34" s="13"/>
      <c r="F34" s="13"/>
      <c r="G34" s="13"/>
      <c r="H34" s="13"/>
      <c r="I34" s="16">
        <v>0</v>
      </c>
      <c r="J34" s="13"/>
      <c r="K34" s="16">
        <v>0</v>
      </c>
    </row>
    <row r="35" spans="1:11" ht="12.75">
      <c r="A35" s="8">
        <v>13</v>
      </c>
      <c r="B35" s="8" t="s">
        <v>181</v>
      </c>
      <c r="C35" s="13"/>
      <c r="D35" s="8" t="s">
        <v>58</v>
      </c>
      <c r="E35" s="13"/>
      <c r="F35" s="13"/>
      <c r="G35" s="13"/>
      <c r="H35" s="13"/>
      <c r="I35" s="16">
        <v>0</v>
      </c>
      <c r="J35" s="13"/>
      <c r="K35" s="16">
        <v>0</v>
      </c>
    </row>
    <row r="36" spans="1:11" ht="12.75">
      <c r="A36" s="8">
        <v>13</v>
      </c>
      <c r="B36" s="8" t="s">
        <v>194</v>
      </c>
      <c r="C36" s="13"/>
      <c r="D36" s="8" t="s">
        <v>69</v>
      </c>
      <c r="E36" s="13"/>
      <c r="F36" s="13"/>
      <c r="G36" s="13"/>
      <c r="H36" s="13"/>
      <c r="I36" s="16">
        <v>0</v>
      </c>
      <c r="J36" s="13"/>
      <c r="K36" s="16">
        <v>0</v>
      </c>
    </row>
    <row r="37" spans="1:11" ht="12.75">
      <c r="A37" s="8">
        <v>13</v>
      </c>
      <c r="B37" s="8" t="s">
        <v>178</v>
      </c>
      <c r="C37" s="13"/>
      <c r="D37" s="8" t="s">
        <v>39</v>
      </c>
      <c r="E37" s="13"/>
      <c r="F37" s="13"/>
      <c r="G37" s="13"/>
      <c r="H37" s="13"/>
      <c r="I37" s="16">
        <v>0</v>
      </c>
      <c r="J37" s="13"/>
      <c r="K37" s="16">
        <v>0</v>
      </c>
    </row>
    <row r="38" spans="1:11" ht="12.75">
      <c r="A38" s="8">
        <v>13</v>
      </c>
      <c r="B38" s="8" t="s">
        <v>202</v>
      </c>
      <c r="C38" s="13"/>
      <c r="D38" s="8" t="s">
        <v>67</v>
      </c>
      <c r="E38" s="13"/>
      <c r="F38" s="13"/>
      <c r="G38" s="13"/>
      <c r="H38" s="13"/>
      <c r="I38" s="16">
        <v>0</v>
      </c>
      <c r="J38" s="13"/>
      <c r="K38" s="16">
        <v>0</v>
      </c>
    </row>
    <row r="39" spans="1:11" ht="12.75">
      <c r="A39" s="8">
        <v>13</v>
      </c>
      <c r="B39" s="8" t="s">
        <v>272</v>
      </c>
      <c r="C39" s="13"/>
      <c r="D39" s="8" t="s">
        <v>273</v>
      </c>
      <c r="E39" s="13"/>
      <c r="F39" s="13"/>
      <c r="G39" s="13"/>
      <c r="H39" s="13"/>
      <c r="I39" s="16">
        <v>0</v>
      </c>
      <c r="J39" s="13"/>
      <c r="K39" s="16">
        <v>0</v>
      </c>
    </row>
    <row r="40" spans="1:11" ht="12.75">
      <c r="A40" s="8">
        <v>13</v>
      </c>
      <c r="B40" s="8" t="s">
        <v>269</v>
      </c>
      <c r="C40" s="13"/>
      <c r="D40" s="8" t="s">
        <v>44</v>
      </c>
      <c r="E40" s="13"/>
      <c r="F40" s="13"/>
      <c r="G40" s="13"/>
      <c r="H40" s="13"/>
      <c r="I40" s="16">
        <v>0</v>
      </c>
      <c r="J40" s="13"/>
      <c r="K40" s="16">
        <v>0</v>
      </c>
    </row>
    <row r="41" spans="1:11" ht="12.75">
      <c r="A41" s="8">
        <v>13</v>
      </c>
      <c r="B41" s="8" t="s">
        <v>274</v>
      </c>
      <c r="C41" s="13"/>
      <c r="D41" s="8" t="s">
        <v>275</v>
      </c>
      <c r="E41" s="13"/>
      <c r="F41" s="13"/>
      <c r="G41" s="13"/>
      <c r="H41" s="13"/>
      <c r="I41" s="16">
        <v>0</v>
      </c>
      <c r="J41" s="13"/>
      <c r="K41" s="16">
        <v>0</v>
      </c>
    </row>
    <row r="42" spans="1:11" ht="12.75">
      <c r="A42" s="8">
        <v>13</v>
      </c>
      <c r="B42" s="8" t="s">
        <v>276</v>
      </c>
      <c r="C42" s="13"/>
      <c r="D42" s="8" t="s">
        <v>73</v>
      </c>
      <c r="E42" s="13"/>
      <c r="F42" s="13"/>
      <c r="G42" s="13"/>
      <c r="H42" s="13"/>
      <c r="I42" s="16">
        <v>0</v>
      </c>
      <c r="J42" s="13"/>
      <c r="K42" s="16">
        <v>0</v>
      </c>
    </row>
  </sheetData>
  <sheetProtection password="CCF9" sheet="1" objects="1" scenarios="1"/>
  <mergeCells count="2">
    <mergeCell ref="A1:C1"/>
    <mergeCell ref="A2:C2"/>
  </mergeCells>
  <printOptions/>
  <pageMargins left="0.1968503937007874" right="0.1968503937007874" top="0.1968503937007874" bottom="0.1968503937007874" header="0" footer="0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:C1"/>
    </sheetView>
  </sheetViews>
  <sheetFormatPr defaultColWidth="11.421875" defaultRowHeight="12.75"/>
  <cols>
    <col min="2" max="2" width="39.421875" style="0" customWidth="1"/>
    <col min="3" max="3" width="8.140625" style="0" customWidth="1"/>
    <col min="4" max="4" width="20.421875" style="0" bestFit="1" customWidth="1"/>
    <col min="9" max="9" width="5.7109375" style="0" customWidth="1"/>
    <col min="10" max="10" width="1.7109375" style="0" customWidth="1"/>
    <col min="11" max="11" width="4.8515625" style="0" bestFit="1" customWidth="1"/>
  </cols>
  <sheetData>
    <row r="1" spans="1:4" ht="18">
      <c r="A1" s="18" t="s">
        <v>278</v>
      </c>
      <c r="B1" s="19"/>
      <c r="C1" s="20"/>
      <c r="D1" s="6"/>
    </row>
    <row r="2" spans="1:3" ht="12.75">
      <c r="A2" s="23" t="s">
        <v>279</v>
      </c>
      <c r="B2" s="22"/>
      <c r="C2" s="22"/>
    </row>
    <row r="4" spans="3:4" ht="12.75">
      <c r="C4" t="s">
        <v>108</v>
      </c>
      <c r="D4" t="s">
        <v>120</v>
      </c>
    </row>
    <row r="5" spans="1:2" ht="12.75">
      <c r="A5" t="s">
        <v>106</v>
      </c>
      <c r="B5" s="8" t="s">
        <v>262</v>
      </c>
    </row>
    <row r="6" spans="2:3" ht="12.75">
      <c r="B6" s="8" t="s">
        <v>263</v>
      </c>
      <c r="C6">
        <v>19.3</v>
      </c>
    </row>
    <row r="7" spans="1:3" ht="12.75">
      <c r="A7" t="s">
        <v>107</v>
      </c>
      <c r="B7" s="8" t="s">
        <v>264</v>
      </c>
      <c r="C7">
        <v>29.4</v>
      </c>
    </row>
    <row r="8" ht="12.75">
      <c r="B8" s="8"/>
    </row>
    <row r="9" spans="1:11" ht="12.75">
      <c r="A9" s="3" t="s">
        <v>110</v>
      </c>
      <c r="B9" s="4" t="s">
        <v>109</v>
      </c>
      <c r="C9" s="4"/>
      <c r="D9" s="4" t="s">
        <v>111</v>
      </c>
      <c r="E9" s="4" t="s">
        <v>112</v>
      </c>
      <c r="F9" s="4" t="s">
        <v>113</v>
      </c>
      <c r="G9" s="4" t="s">
        <v>114</v>
      </c>
      <c r="H9" s="4" t="s">
        <v>115</v>
      </c>
      <c r="I9" s="4" t="s">
        <v>116</v>
      </c>
      <c r="J9" s="4"/>
      <c r="K9" s="5" t="s">
        <v>117</v>
      </c>
    </row>
    <row r="10" spans="1:11" ht="12.75">
      <c r="A10" s="8">
        <v>1</v>
      </c>
      <c r="B10" s="8" t="s">
        <v>265</v>
      </c>
      <c r="C10" s="13"/>
      <c r="D10" s="8" t="s">
        <v>266</v>
      </c>
      <c r="E10" s="15">
        <v>0.625</v>
      </c>
      <c r="F10" s="15">
        <v>0.71875</v>
      </c>
      <c r="G10" s="15">
        <v>0.09375</v>
      </c>
      <c r="H10" s="16">
        <v>13.07</v>
      </c>
      <c r="I10" s="16">
        <v>29.4</v>
      </c>
      <c r="J10" s="13"/>
      <c r="K10" s="16">
        <v>980</v>
      </c>
    </row>
    <row r="11" spans="1:11" ht="12.75">
      <c r="A11" s="8">
        <v>2</v>
      </c>
      <c r="B11" s="8" t="s">
        <v>243</v>
      </c>
      <c r="C11" s="13"/>
      <c r="D11" s="8" t="s">
        <v>10</v>
      </c>
      <c r="E11" s="13"/>
      <c r="F11" s="13"/>
      <c r="G11" s="13"/>
      <c r="H11" s="13"/>
      <c r="I11" s="16">
        <v>23.7</v>
      </c>
      <c r="J11" s="13"/>
      <c r="K11" s="16">
        <v>672</v>
      </c>
    </row>
    <row r="12" spans="1:11" ht="12.75">
      <c r="A12" s="8">
        <v>3</v>
      </c>
      <c r="B12" s="8" t="s">
        <v>164</v>
      </c>
      <c r="C12" s="13"/>
      <c r="D12" s="8" t="s">
        <v>42</v>
      </c>
      <c r="E12" s="13"/>
      <c r="F12" s="13"/>
      <c r="G12" s="13"/>
      <c r="H12" s="13"/>
      <c r="I12" s="16">
        <v>21.7</v>
      </c>
      <c r="J12" s="13"/>
      <c r="K12" s="16">
        <v>615</v>
      </c>
    </row>
    <row r="13" spans="1:11" ht="12.75">
      <c r="A13" s="8">
        <v>3</v>
      </c>
      <c r="B13" s="8" t="s">
        <v>167</v>
      </c>
      <c r="C13" s="13"/>
      <c r="D13" s="8" t="s">
        <v>12</v>
      </c>
      <c r="E13" s="13"/>
      <c r="F13" s="13"/>
      <c r="G13" s="13"/>
      <c r="H13" s="13"/>
      <c r="I13" s="16">
        <v>21.7</v>
      </c>
      <c r="J13" s="13"/>
      <c r="K13" s="16">
        <v>615</v>
      </c>
    </row>
    <row r="14" spans="1:11" ht="12.75">
      <c r="A14" s="8">
        <v>3</v>
      </c>
      <c r="B14" s="8" t="s">
        <v>155</v>
      </c>
      <c r="C14" s="13"/>
      <c r="D14" s="8" t="s">
        <v>28</v>
      </c>
      <c r="E14" s="13"/>
      <c r="F14" s="13"/>
      <c r="G14" s="13"/>
      <c r="H14" s="13"/>
      <c r="I14" s="16">
        <v>21.7</v>
      </c>
      <c r="J14" s="13"/>
      <c r="K14" s="16">
        <v>615</v>
      </c>
    </row>
    <row r="15" spans="1:11" ht="12.75">
      <c r="A15" s="8">
        <v>3</v>
      </c>
      <c r="B15" s="8" t="s">
        <v>159</v>
      </c>
      <c r="C15" s="13"/>
      <c r="D15" s="8" t="s">
        <v>10</v>
      </c>
      <c r="E15" s="13"/>
      <c r="F15" s="13"/>
      <c r="G15" s="13"/>
      <c r="H15" s="13"/>
      <c r="I15" s="16">
        <v>21.7</v>
      </c>
      <c r="J15" s="13"/>
      <c r="K15" s="16">
        <v>615</v>
      </c>
    </row>
    <row r="16" spans="1:11" ht="12.75">
      <c r="A16" s="8">
        <v>7</v>
      </c>
      <c r="B16" s="8" t="s">
        <v>267</v>
      </c>
      <c r="C16" s="13"/>
      <c r="D16" s="8" t="s">
        <v>268</v>
      </c>
      <c r="E16" s="13"/>
      <c r="F16" s="13"/>
      <c r="G16" s="13"/>
      <c r="H16" s="13"/>
      <c r="I16" s="16">
        <v>12.9</v>
      </c>
      <c r="J16" s="13"/>
      <c r="K16" s="16">
        <v>366</v>
      </c>
    </row>
    <row r="17" spans="1:11" ht="12.75">
      <c r="A17" s="8">
        <v>8</v>
      </c>
      <c r="B17" s="8" t="s">
        <v>269</v>
      </c>
      <c r="C17" s="13"/>
      <c r="D17" s="8" t="s">
        <v>44</v>
      </c>
      <c r="E17" s="13"/>
      <c r="F17" s="13"/>
      <c r="G17" s="13"/>
      <c r="H17" s="13"/>
      <c r="I17" s="16">
        <v>12.8</v>
      </c>
      <c r="J17" s="13"/>
      <c r="K17" s="16">
        <v>363</v>
      </c>
    </row>
    <row r="18" spans="1:11" ht="12.75">
      <c r="A18" s="8">
        <v>9</v>
      </c>
      <c r="B18" s="8" t="s">
        <v>270</v>
      </c>
      <c r="C18" s="13"/>
      <c r="D18" s="8" t="s">
        <v>44</v>
      </c>
      <c r="E18" s="13"/>
      <c r="F18" s="13"/>
      <c r="G18" s="13"/>
      <c r="H18" s="13"/>
      <c r="I18" s="16">
        <v>10.5</v>
      </c>
      <c r="J18" s="13"/>
      <c r="K18" s="16">
        <v>298</v>
      </c>
    </row>
    <row r="19" spans="1:11" ht="12.75">
      <c r="A19" s="8">
        <v>10</v>
      </c>
      <c r="B19" s="8" t="s">
        <v>178</v>
      </c>
      <c r="C19" s="13"/>
      <c r="D19" s="8" t="s">
        <v>39</v>
      </c>
      <c r="E19" s="13"/>
      <c r="F19" s="13"/>
      <c r="G19" s="13"/>
      <c r="H19" s="13"/>
      <c r="I19" s="16">
        <v>9.1</v>
      </c>
      <c r="J19" s="13"/>
      <c r="K19" s="16">
        <v>258</v>
      </c>
    </row>
    <row r="20" spans="1:11" ht="12.75">
      <c r="A20" s="8">
        <v>11</v>
      </c>
      <c r="B20" s="8" t="s">
        <v>161</v>
      </c>
      <c r="C20" s="13"/>
      <c r="D20" s="8" t="s">
        <v>30</v>
      </c>
      <c r="E20" s="13"/>
      <c r="F20" s="13"/>
      <c r="G20" s="13"/>
      <c r="H20" s="13"/>
      <c r="I20" s="16">
        <v>3.9</v>
      </c>
      <c r="J20" s="13"/>
      <c r="K20" s="16">
        <v>110</v>
      </c>
    </row>
    <row r="21" spans="1:11" ht="12.75">
      <c r="A21" s="8">
        <v>12</v>
      </c>
      <c r="B21" s="8" t="s">
        <v>157</v>
      </c>
      <c r="C21" s="13"/>
      <c r="D21" s="8" t="s">
        <v>18</v>
      </c>
      <c r="E21" s="13"/>
      <c r="F21" s="13"/>
      <c r="G21" s="13"/>
      <c r="H21" s="13"/>
      <c r="I21" s="16">
        <v>2.9</v>
      </c>
      <c r="J21" s="13"/>
      <c r="K21" s="16">
        <v>82</v>
      </c>
    </row>
    <row r="22" spans="1:11" ht="12.75">
      <c r="A22" s="8">
        <v>13</v>
      </c>
      <c r="B22" s="8" t="s">
        <v>176</v>
      </c>
      <c r="C22" s="13"/>
      <c r="D22" s="8" t="s">
        <v>30</v>
      </c>
      <c r="E22" s="13"/>
      <c r="F22" s="13"/>
      <c r="G22" s="13"/>
      <c r="H22" s="13"/>
      <c r="I22" s="16">
        <v>0</v>
      </c>
      <c r="J22" s="13"/>
      <c r="K22" s="16">
        <v>0</v>
      </c>
    </row>
    <row r="23" spans="1:11" ht="12.75">
      <c r="A23" s="8">
        <v>13</v>
      </c>
      <c r="B23" s="8" t="s">
        <v>184</v>
      </c>
      <c r="C23" s="13"/>
      <c r="D23" s="8" t="s">
        <v>69</v>
      </c>
      <c r="E23" s="13"/>
      <c r="F23" s="13"/>
      <c r="G23" s="13"/>
      <c r="H23" s="13"/>
      <c r="I23" s="16">
        <v>0</v>
      </c>
      <c r="J23" s="13"/>
      <c r="K23" s="16">
        <v>0</v>
      </c>
    </row>
    <row r="24" spans="1:11" ht="12.75">
      <c r="A24" s="8">
        <v>13</v>
      </c>
      <c r="B24" s="8" t="s">
        <v>162</v>
      </c>
      <c r="C24" s="13"/>
      <c r="D24" s="8" t="s">
        <v>24</v>
      </c>
      <c r="E24" s="13"/>
      <c r="F24" s="13"/>
      <c r="G24" s="13"/>
      <c r="H24" s="13"/>
      <c r="I24" s="16">
        <v>0</v>
      </c>
      <c r="J24" s="13"/>
      <c r="K24" s="16">
        <v>0</v>
      </c>
    </row>
    <row r="25" spans="1:11" ht="12.75">
      <c r="A25" s="8">
        <v>13</v>
      </c>
      <c r="B25" s="8" t="s">
        <v>169</v>
      </c>
      <c r="C25" s="13"/>
      <c r="D25" s="8" t="s">
        <v>50</v>
      </c>
      <c r="E25" s="13"/>
      <c r="F25" s="13"/>
      <c r="G25" s="13"/>
      <c r="H25" s="13"/>
      <c r="I25" s="16">
        <v>0</v>
      </c>
      <c r="J25" s="13"/>
      <c r="K25" s="16">
        <v>0</v>
      </c>
    </row>
    <row r="26" spans="1:11" ht="12.75">
      <c r="A26" s="8">
        <v>13</v>
      </c>
      <c r="B26" s="8" t="s">
        <v>175</v>
      </c>
      <c r="C26" s="13"/>
      <c r="D26" s="8" t="s">
        <v>14</v>
      </c>
      <c r="E26" s="13"/>
      <c r="F26" s="13"/>
      <c r="G26" s="13"/>
      <c r="H26" s="13"/>
      <c r="I26" s="16">
        <v>0</v>
      </c>
      <c r="J26" s="13"/>
      <c r="K26" s="16">
        <v>0</v>
      </c>
    </row>
    <row r="27" spans="1:11" ht="12.75">
      <c r="A27" s="8">
        <v>13</v>
      </c>
      <c r="B27" s="8" t="s">
        <v>271</v>
      </c>
      <c r="C27" s="13"/>
      <c r="D27" s="8" t="s">
        <v>52</v>
      </c>
      <c r="E27" s="13"/>
      <c r="F27" s="13"/>
      <c r="G27" s="13"/>
      <c r="H27" s="13"/>
      <c r="I27" s="16">
        <v>0</v>
      </c>
      <c r="J27" s="13"/>
      <c r="K27" s="16">
        <v>0</v>
      </c>
    </row>
    <row r="28" spans="1:11" ht="12.75">
      <c r="A28" s="8">
        <v>13</v>
      </c>
      <c r="B28" s="8" t="s">
        <v>183</v>
      </c>
      <c r="C28" s="13"/>
      <c r="D28" s="8" t="s">
        <v>86</v>
      </c>
      <c r="E28" s="13"/>
      <c r="F28" s="13"/>
      <c r="G28" s="13"/>
      <c r="H28" s="13"/>
      <c r="I28" s="16">
        <v>0</v>
      </c>
      <c r="J28" s="13"/>
      <c r="K28" s="16">
        <v>0</v>
      </c>
    </row>
    <row r="29" spans="1:11" ht="12.75">
      <c r="A29" s="8">
        <v>13</v>
      </c>
      <c r="B29" s="8" t="s">
        <v>191</v>
      </c>
      <c r="C29" s="13"/>
      <c r="D29" s="8" t="s">
        <v>79</v>
      </c>
      <c r="E29" s="13"/>
      <c r="F29" s="13"/>
      <c r="G29" s="13"/>
      <c r="H29" s="13"/>
      <c r="I29" s="16">
        <v>0</v>
      </c>
      <c r="J29" s="13"/>
      <c r="K29" s="16">
        <v>0</v>
      </c>
    </row>
    <row r="30" spans="1:11" ht="12.75">
      <c r="A30" s="8">
        <v>13</v>
      </c>
      <c r="B30" s="8" t="s">
        <v>194</v>
      </c>
      <c r="C30" s="13"/>
      <c r="D30" s="8" t="s">
        <v>69</v>
      </c>
      <c r="E30" s="13"/>
      <c r="F30" s="13"/>
      <c r="G30" s="13"/>
      <c r="H30" s="13"/>
      <c r="I30" s="16">
        <v>0</v>
      </c>
      <c r="J30" s="13"/>
      <c r="K30" s="16">
        <v>0</v>
      </c>
    </row>
    <row r="31" spans="1:11" ht="12.75">
      <c r="A31" s="8">
        <v>13</v>
      </c>
      <c r="B31" s="8" t="s">
        <v>177</v>
      </c>
      <c r="C31" s="13"/>
      <c r="D31" s="8" t="s">
        <v>62</v>
      </c>
      <c r="E31" s="13"/>
      <c r="F31" s="13"/>
      <c r="G31" s="13"/>
      <c r="H31" s="13"/>
      <c r="I31" s="16">
        <v>0</v>
      </c>
      <c r="J31" s="13"/>
      <c r="K31" s="16">
        <v>0</v>
      </c>
    </row>
    <row r="32" spans="1:11" ht="12.75">
      <c r="A32" s="8">
        <v>13</v>
      </c>
      <c r="B32" s="8" t="s">
        <v>211</v>
      </c>
      <c r="C32" s="13"/>
      <c r="D32" s="8" t="s">
        <v>91</v>
      </c>
      <c r="E32" s="13"/>
      <c r="F32" s="13"/>
      <c r="G32" s="13"/>
      <c r="H32" s="13"/>
      <c r="I32" s="16">
        <v>0</v>
      </c>
      <c r="J32" s="13"/>
      <c r="K32" s="16">
        <v>0</v>
      </c>
    </row>
    <row r="33" spans="1:11" ht="12.75">
      <c r="A33" s="8">
        <v>13</v>
      </c>
      <c r="B33" s="8" t="s">
        <v>199</v>
      </c>
      <c r="C33" s="13"/>
      <c r="D33" s="8" t="s">
        <v>100</v>
      </c>
      <c r="E33" s="13"/>
      <c r="F33" s="13"/>
      <c r="G33" s="13"/>
      <c r="H33" s="13"/>
      <c r="I33" s="16">
        <v>0</v>
      </c>
      <c r="J33" s="13"/>
      <c r="K33" s="16">
        <v>0</v>
      </c>
    </row>
    <row r="34" spans="1:11" ht="12.75">
      <c r="A34" s="8">
        <v>13</v>
      </c>
      <c r="B34" s="8" t="s">
        <v>181</v>
      </c>
      <c r="C34" s="13"/>
      <c r="D34" s="8" t="s">
        <v>58</v>
      </c>
      <c r="E34" s="13"/>
      <c r="F34" s="13"/>
      <c r="G34" s="13"/>
      <c r="H34" s="13"/>
      <c r="I34" s="16">
        <v>0</v>
      </c>
      <c r="J34" s="13"/>
      <c r="K34" s="16">
        <v>0</v>
      </c>
    </row>
    <row r="35" spans="1:11" ht="12.75">
      <c r="A35" s="8">
        <v>13</v>
      </c>
      <c r="B35" s="8" t="s">
        <v>190</v>
      </c>
      <c r="C35" s="13"/>
      <c r="D35" s="8" t="s">
        <v>35</v>
      </c>
      <c r="E35" s="13"/>
      <c r="F35" s="13"/>
      <c r="G35" s="13"/>
      <c r="H35" s="13"/>
      <c r="I35" s="16">
        <v>0</v>
      </c>
      <c r="J35" s="13"/>
      <c r="K35" s="16">
        <v>0</v>
      </c>
    </row>
    <row r="36" spans="1:11" ht="12.75">
      <c r="A36" s="8">
        <v>13</v>
      </c>
      <c r="B36" s="8" t="s">
        <v>186</v>
      </c>
      <c r="C36" s="13"/>
      <c r="D36" s="8" t="s">
        <v>100</v>
      </c>
      <c r="E36" s="13"/>
      <c r="F36" s="13"/>
      <c r="G36" s="13"/>
      <c r="H36" s="13"/>
      <c r="I36" s="16">
        <v>0</v>
      </c>
      <c r="J36" s="13"/>
      <c r="K36" s="16">
        <v>0</v>
      </c>
    </row>
    <row r="37" spans="1:11" ht="12.75">
      <c r="A37" s="8">
        <v>13</v>
      </c>
      <c r="B37" s="8" t="s">
        <v>272</v>
      </c>
      <c r="C37" s="13"/>
      <c r="D37" s="8" t="s">
        <v>273</v>
      </c>
      <c r="E37" s="13"/>
      <c r="F37" s="13"/>
      <c r="G37" s="13"/>
      <c r="H37" s="13"/>
      <c r="I37" s="16">
        <v>0</v>
      </c>
      <c r="J37" s="13"/>
      <c r="K37" s="16">
        <v>0</v>
      </c>
    </row>
    <row r="38" spans="1:11" ht="12.75">
      <c r="A38" s="8">
        <v>13</v>
      </c>
      <c r="B38" s="8" t="s">
        <v>274</v>
      </c>
      <c r="C38" s="13"/>
      <c r="D38" s="8" t="s">
        <v>275</v>
      </c>
      <c r="E38" s="13"/>
      <c r="F38" s="13"/>
      <c r="G38" s="13"/>
      <c r="H38" s="13"/>
      <c r="I38" s="16">
        <v>0</v>
      </c>
      <c r="J38" s="13"/>
      <c r="K38" s="16">
        <v>0</v>
      </c>
    </row>
    <row r="39" spans="1:11" ht="12.75">
      <c r="A39" s="8">
        <v>13</v>
      </c>
      <c r="B39" s="8" t="s">
        <v>276</v>
      </c>
      <c r="C39" s="13"/>
      <c r="D39" s="8" t="s">
        <v>73</v>
      </c>
      <c r="E39" s="13"/>
      <c r="F39" s="13"/>
      <c r="G39" s="13"/>
      <c r="H39" s="13"/>
      <c r="I39" s="16">
        <v>0</v>
      </c>
      <c r="J39" s="13"/>
      <c r="K39" s="16">
        <v>0</v>
      </c>
    </row>
    <row r="40" spans="1:11" ht="12.75">
      <c r="A40" s="8">
        <v>13</v>
      </c>
      <c r="B40" s="8" t="s">
        <v>210</v>
      </c>
      <c r="C40" s="13"/>
      <c r="D40" s="8" t="s">
        <v>10</v>
      </c>
      <c r="E40" s="13"/>
      <c r="F40" s="13"/>
      <c r="G40" s="13"/>
      <c r="H40" s="13"/>
      <c r="I40" s="16">
        <v>0</v>
      </c>
      <c r="J40" s="13"/>
      <c r="K40" s="16">
        <v>0</v>
      </c>
    </row>
    <row r="41" spans="1:11" ht="12.75">
      <c r="A41" s="8">
        <v>13</v>
      </c>
      <c r="B41" s="8" t="s">
        <v>207</v>
      </c>
      <c r="C41" s="13"/>
      <c r="D41" s="8" t="s">
        <v>81</v>
      </c>
      <c r="E41" s="13"/>
      <c r="F41" s="13"/>
      <c r="G41" s="13"/>
      <c r="H41" s="13"/>
      <c r="I41" s="16">
        <v>0</v>
      </c>
      <c r="J41" s="13"/>
      <c r="K41" s="16">
        <v>0</v>
      </c>
    </row>
    <row r="42" spans="1:11" ht="12.75">
      <c r="A42" s="8">
        <v>13</v>
      </c>
      <c r="B42" s="8" t="s">
        <v>208</v>
      </c>
      <c r="C42" s="13"/>
      <c r="D42" s="8" t="s">
        <v>100</v>
      </c>
      <c r="E42" s="13"/>
      <c r="F42" s="13"/>
      <c r="G42" s="13"/>
      <c r="H42" s="13"/>
      <c r="I42" s="16">
        <v>0</v>
      </c>
      <c r="J42" s="13"/>
      <c r="K42" s="16">
        <v>0</v>
      </c>
    </row>
    <row r="43" spans="1:11" ht="12.75">
      <c r="A43" s="8">
        <v>13</v>
      </c>
      <c r="B43" s="8" t="s">
        <v>244</v>
      </c>
      <c r="C43" s="13"/>
      <c r="D43" s="8" t="s">
        <v>223</v>
      </c>
      <c r="E43" s="13"/>
      <c r="F43" s="13"/>
      <c r="G43" s="13"/>
      <c r="H43" s="13"/>
      <c r="I43" s="16">
        <v>0</v>
      </c>
      <c r="J43" s="13"/>
      <c r="K43" s="16">
        <v>0</v>
      </c>
    </row>
  </sheetData>
  <sheetProtection password="CCF9" sheet="1" objects="1" scenarios="1"/>
  <mergeCells count="2">
    <mergeCell ref="A1:C1"/>
    <mergeCell ref="A2:C2"/>
  </mergeCells>
  <printOptions/>
  <pageMargins left="0.1968503937007874" right="0.1968503937007874" top="0.1968503937007874" bottom="0.1968503937007874" header="0" footer="0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C1"/>
    </sheetView>
  </sheetViews>
  <sheetFormatPr defaultColWidth="11.421875" defaultRowHeight="13.5" customHeight="1"/>
  <cols>
    <col min="1" max="1" width="6.57421875" style="0" bestFit="1" customWidth="1"/>
    <col min="2" max="2" width="47.140625" style="0" customWidth="1"/>
    <col min="3" max="3" width="8.7109375" style="0" bestFit="1" customWidth="1"/>
    <col min="4" max="4" width="29.57421875" style="0" bestFit="1" customWidth="1"/>
    <col min="5" max="5" width="7.28125" style="0" customWidth="1"/>
    <col min="6" max="6" width="4.8515625" style="0" bestFit="1" customWidth="1"/>
    <col min="7" max="7" width="5.140625" style="0" customWidth="1"/>
    <col min="8" max="8" width="5.00390625" style="0" bestFit="1" customWidth="1"/>
  </cols>
  <sheetData>
    <row r="1" spans="1:3" ht="18">
      <c r="A1" s="18" t="s">
        <v>132</v>
      </c>
      <c r="B1" s="19"/>
      <c r="C1" s="20"/>
    </row>
    <row r="2" spans="1:3" ht="13.5" customHeight="1">
      <c r="A2" s="21" t="s">
        <v>307</v>
      </c>
      <c r="B2" s="21"/>
      <c r="C2" s="21"/>
    </row>
    <row r="6" spans="1:3" ht="13.5" customHeight="1">
      <c r="A6" t="s">
        <v>134</v>
      </c>
      <c r="B6" t="s">
        <v>109</v>
      </c>
      <c r="C6" t="s">
        <v>108</v>
      </c>
    </row>
    <row r="7" spans="1:3" ht="13.5" customHeight="1">
      <c r="A7" t="s">
        <v>306</v>
      </c>
      <c r="B7" t="s">
        <v>308</v>
      </c>
      <c r="C7">
        <v>55.2</v>
      </c>
    </row>
    <row r="9" ht="13.5" customHeight="1">
      <c r="A9" t="s">
        <v>130</v>
      </c>
    </row>
    <row r="10" spans="1:8" ht="13.5" customHeight="1">
      <c r="A10" s="3" t="s">
        <v>110</v>
      </c>
      <c r="B10" s="4" t="s">
        <v>109</v>
      </c>
      <c r="C10" s="4"/>
      <c r="D10" s="4" t="s">
        <v>111</v>
      </c>
      <c r="E10" s="4"/>
      <c r="F10" s="4" t="s">
        <v>306</v>
      </c>
      <c r="G10" s="4"/>
      <c r="H10" s="5" t="s">
        <v>8</v>
      </c>
    </row>
    <row r="11" spans="1:8" ht="13.5" customHeight="1">
      <c r="A11" s="8">
        <v>1</v>
      </c>
      <c r="B11" s="8" t="s">
        <v>252</v>
      </c>
      <c r="C11" s="13"/>
      <c r="D11" s="8" t="s">
        <v>10</v>
      </c>
      <c r="E11" s="8"/>
      <c r="F11" s="16">
        <v>1000</v>
      </c>
      <c r="G11" s="13"/>
      <c r="H11" s="16">
        <v>1000</v>
      </c>
    </row>
    <row r="12" spans="1:8" ht="13.5" customHeight="1">
      <c r="A12" s="8">
        <v>2</v>
      </c>
      <c r="B12" s="8" t="s">
        <v>164</v>
      </c>
      <c r="C12" s="13"/>
      <c r="D12" s="8" t="s">
        <v>42</v>
      </c>
      <c r="E12" s="8"/>
      <c r="F12" s="16">
        <v>572</v>
      </c>
      <c r="G12" s="13"/>
      <c r="H12" s="16">
        <v>572</v>
      </c>
    </row>
    <row r="13" spans="1:8" ht="13.5" customHeight="1">
      <c r="A13" s="8">
        <v>3</v>
      </c>
      <c r="B13" s="8" t="s">
        <v>157</v>
      </c>
      <c r="C13" s="13"/>
      <c r="D13" s="8" t="s">
        <v>18</v>
      </c>
      <c r="E13" s="8"/>
      <c r="F13" s="16">
        <v>162</v>
      </c>
      <c r="G13" s="13"/>
      <c r="H13" s="16">
        <v>162</v>
      </c>
    </row>
    <row r="14" spans="1:8" ht="13.5" customHeight="1">
      <c r="A14" s="8">
        <v>4</v>
      </c>
      <c r="B14" s="8" t="s">
        <v>162</v>
      </c>
      <c r="C14" s="13"/>
      <c r="D14" s="8" t="s">
        <v>24</v>
      </c>
      <c r="E14" s="8"/>
      <c r="F14" s="16">
        <v>160</v>
      </c>
      <c r="G14" s="13"/>
      <c r="H14" s="16">
        <v>160</v>
      </c>
    </row>
    <row r="15" spans="1:8" ht="13.5" customHeight="1">
      <c r="A15" s="8">
        <v>4</v>
      </c>
      <c r="B15" s="8" t="s">
        <v>155</v>
      </c>
      <c r="C15" s="13"/>
      <c r="D15" s="8" t="s">
        <v>12</v>
      </c>
      <c r="E15" s="8"/>
      <c r="F15" s="16">
        <v>160</v>
      </c>
      <c r="G15" s="13"/>
      <c r="H15" s="16">
        <v>160</v>
      </c>
    </row>
    <row r="16" spans="1:8" ht="13.5" customHeight="1">
      <c r="A16" s="8">
        <v>6</v>
      </c>
      <c r="B16" s="8" t="s">
        <v>167</v>
      </c>
      <c r="C16" s="13"/>
      <c r="D16" s="8" t="s">
        <v>12</v>
      </c>
      <c r="E16" s="8"/>
      <c r="F16" s="16">
        <v>139</v>
      </c>
      <c r="G16" s="13"/>
      <c r="H16" s="16">
        <v>139</v>
      </c>
    </row>
    <row r="17" spans="1:8" ht="13.5" customHeight="1">
      <c r="A17" s="8">
        <v>6</v>
      </c>
      <c r="B17" s="8" t="s">
        <v>163</v>
      </c>
      <c r="C17" s="13"/>
      <c r="D17" s="8" t="s">
        <v>30</v>
      </c>
      <c r="E17" s="8"/>
      <c r="F17" s="16">
        <v>139</v>
      </c>
      <c r="G17" s="13"/>
      <c r="H17" s="16">
        <v>139</v>
      </c>
    </row>
    <row r="18" spans="1:8" ht="13.5" customHeight="1">
      <c r="A18" s="8">
        <v>6</v>
      </c>
      <c r="B18" s="8" t="s">
        <v>161</v>
      </c>
      <c r="C18" s="13"/>
      <c r="D18" s="8" t="s">
        <v>30</v>
      </c>
      <c r="E18" s="8"/>
      <c r="F18" s="16">
        <v>139</v>
      </c>
      <c r="G18" s="13"/>
      <c r="H18" s="16">
        <v>139</v>
      </c>
    </row>
    <row r="19" spans="1:8" ht="13.5" customHeight="1">
      <c r="A19" s="8">
        <v>6</v>
      </c>
      <c r="B19" s="8" t="s">
        <v>177</v>
      </c>
      <c r="C19" s="13"/>
      <c r="D19" s="8" t="s">
        <v>62</v>
      </c>
      <c r="E19" s="8"/>
      <c r="F19" s="16">
        <v>139</v>
      </c>
      <c r="G19" s="13"/>
      <c r="H19" s="16">
        <v>139</v>
      </c>
    </row>
    <row r="20" spans="1:8" ht="13.5" customHeight="1">
      <c r="A20" s="8">
        <v>6</v>
      </c>
      <c r="B20" s="8" t="s">
        <v>187</v>
      </c>
      <c r="C20" s="13"/>
      <c r="D20" s="8" t="s">
        <v>64</v>
      </c>
      <c r="E20" s="8"/>
      <c r="F20" s="16">
        <v>139</v>
      </c>
      <c r="G20" s="13"/>
      <c r="H20" s="16">
        <v>139</v>
      </c>
    </row>
    <row r="21" spans="1:8" ht="13.5" customHeight="1">
      <c r="A21" s="8">
        <v>6</v>
      </c>
      <c r="B21" s="8" t="s">
        <v>316</v>
      </c>
      <c r="C21" s="13"/>
      <c r="D21" s="8" t="s">
        <v>98</v>
      </c>
      <c r="E21" s="8"/>
      <c r="F21" s="16">
        <v>139</v>
      </c>
      <c r="G21" s="13"/>
      <c r="H21" s="16">
        <v>139</v>
      </c>
    </row>
    <row r="22" spans="1:8" ht="13.5" customHeight="1">
      <c r="A22" s="8">
        <v>6</v>
      </c>
      <c r="B22" s="8" t="s">
        <v>295</v>
      </c>
      <c r="C22" s="13"/>
      <c r="D22" s="8" t="s">
        <v>302</v>
      </c>
      <c r="E22" s="8"/>
      <c r="F22" s="16">
        <v>139</v>
      </c>
      <c r="G22" s="13"/>
      <c r="H22" s="16">
        <v>139</v>
      </c>
    </row>
    <row r="23" spans="1:8" ht="13.5" customHeight="1">
      <c r="A23" s="8">
        <v>6</v>
      </c>
      <c r="B23" s="8" t="s">
        <v>168</v>
      </c>
      <c r="C23" s="13"/>
      <c r="D23" s="8" t="s">
        <v>26</v>
      </c>
      <c r="E23" s="8"/>
      <c r="F23" s="16">
        <v>139</v>
      </c>
      <c r="G23" s="13"/>
      <c r="H23" s="16">
        <v>139</v>
      </c>
    </row>
    <row r="24" spans="1:8" ht="13.5" customHeight="1">
      <c r="A24" s="8">
        <v>6</v>
      </c>
      <c r="B24" s="8" t="s">
        <v>291</v>
      </c>
      <c r="C24" s="13"/>
      <c r="D24" s="8" t="s">
        <v>73</v>
      </c>
      <c r="E24" s="8"/>
      <c r="F24" s="16">
        <v>139</v>
      </c>
      <c r="G24" s="13"/>
      <c r="H24" s="16">
        <v>139</v>
      </c>
    </row>
    <row r="25" spans="1:8" ht="13.5" customHeight="1">
      <c r="A25" s="8">
        <v>6</v>
      </c>
      <c r="B25" s="8" t="s">
        <v>272</v>
      </c>
      <c r="C25" s="13"/>
      <c r="D25" s="8" t="s">
        <v>273</v>
      </c>
      <c r="E25" s="8"/>
      <c r="F25" s="16">
        <v>139</v>
      </c>
      <c r="G25" s="13"/>
      <c r="H25" s="16">
        <v>139</v>
      </c>
    </row>
    <row r="26" spans="1:8" ht="13.5" customHeight="1">
      <c r="A26" s="8">
        <v>16</v>
      </c>
      <c r="B26" s="8" t="s">
        <v>292</v>
      </c>
      <c r="C26" s="13"/>
      <c r="D26" s="8" t="s">
        <v>64</v>
      </c>
      <c r="E26" s="8"/>
      <c r="F26" s="16">
        <v>88</v>
      </c>
      <c r="G26" s="13"/>
      <c r="H26" s="16">
        <v>88</v>
      </c>
    </row>
    <row r="27" spans="1:8" ht="13.5" customHeight="1">
      <c r="A27" s="8">
        <v>17</v>
      </c>
      <c r="B27" s="8" t="s">
        <v>178</v>
      </c>
      <c r="C27" s="13"/>
      <c r="D27" s="8" t="s">
        <v>39</v>
      </c>
      <c r="E27" s="8"/>
      <c r="F27" s="16">
        <v>75</v>
      </c>
      <c r="G27" s="13"/>
      <c r="H27" s="16">
        <v>75</v>
      </c>
    </row>
    <row r="28" spans="1:8" ht="13.5" customHeight="1">
      <c r="A28" s="8">
        <v>18</v>
      </c>
      <c r="B28" s="8" t="s">
        <v>210</v>
      </c>
      <c r="C28" s="13"/>
      <c r="D28" s="8" t="s">
        <v>10</v>
      </c>
      <c r="E28" s="8"/>
      <c r="F28" s="16">
        <v>58</v>
      </c>
      <c r="G28" s="13"/>
      <c r="H28" s="16">
        <v>58</v>
      </c>
    </row>
    <row r="29" spans="1:8" ht="13.5" customHeight="1">
      <c r="A29" s="8">
        <v>19</v>
      </c>
      <c r="B29" s="8" t="s">
        <v>156</v>
      </c>
      <c r="C29" s="13"/>
      <c r="D29" s="8" t="s">
        <v>16</v>
      </c>
      <c r="E29" s="8"/>
      <c r="F29" s="16">
        <v>37</v>
      </c>
      <c r="G29" s="13"/>
      <c r="H29" s="16">
        <v>37</v>
      </c>
    </row>
    <row r="30" spans="1:8" ht="13.5" customHeight="1">
      <c r="A30" s="8">
        <v>19</v>
      </c>
      <c r="B30" s="8" t="s">
        <v>160</v>
      </c>
      <c r="C30" s="13"/>
      <c r="D30" s="8" t="s">
        <v>14</v>
      </c>
      <c r="E30" s="8"/>
      <c r="F30" s="16">
        <v>37</v>
      </c>
      <c r="G30" s="13"/>
      <c r="H30" s="16">
        <v>37</v>
      </c>
    </row>
    <row r="31" spans="1:8" ht="13.5" customHeight="1">
      <c r="A31" s="8">
        <v>21</v>
      </c>
      <c r="B31" s="8" t="s">
        <v>186</v>
      </c>
      <c r="C31" s="13"/>
      <c r="D31" s="8" t="s">
        <v>100</v>
      </c>
      <c r="E31" s="8"/>
      <c r="F31" s="16">
        <v>35</v>
      </c>
      <c r="G31" s="13"/>
      <c r="H31" s="16">
        <v>35</v>
      </c>
    </row>
    <row r="32" spans="1:8" ht="13.5" customHeight="1">
      <c r="A32" s="8">
        <v>21</v>
      </c>
      <c r="B32" s="8" t="s">
        <v>175</v>
      </c>
      <c r="C32" s="13"/>
      <c r="D32" s="8" t="s">
        <v>14</v>
      </c>
      <c r="E32" s="8"/>
      <c r="F32" s="16">
        <v>35</v>
      </c>
      <c r="G32" s="13"/>
      <c r="H32" s="16">
        <v>35</v>
      </c>
    </row>
    <row r="33" spans="1:8" ht="13.5" customHeight="1">
      <c r="A33" s="8">
        <v>21</v>
      </c>
      <c r="B33" s="8" t="s">
        <v>293</v>
      </c>
      <c r="C33" s="13"/>
      <c r="D33" s="8" t="s">
        <v>300</v>
      </c>
      <c r="E33" s="8"/>
      <c r="F33" s="16">
        <v>35</v>
      </c>
      <c r="G33" s="13"/>
      <c r="H33" s="16">
        <v>35</v>
      </c>
    </row>
    <row r="34" spans="1:8" ht="13.5" customHeight="1">
      <c r="A34" s="8">
        <v>21</v>
      </c>
      <c r="B34" s="8" t="s">
        <v>294</v>
      </c>
      <c r="C34" s="13"/>
      <c r="D34" s="8" t="s">
        <v>301</v>
      </c>
      <c r="E34" s="8"/>
      <c r="F34" s="16">
        <v>35</v>
      </c>
      <c r="G34" s="13"/>
      <c r="H34" s="16">
        <v>35</v>
      </c>
    </row>
    <row r="35" spans="1:8" ht="13.5" customHeight="1">
      <c r="A35" s="8">
        <v>21</v>
      </c>
      <c r="B35" s="8" t="s">
        <v>270</v>
      </c>
      <c r="C35" s="13"/>
      <c r="D35" s="8" t="s">
        <v>44</v>
      </c>
      <c r="E35" s="8"/>
      <c r="F35" s="16">
        <v>35</v>
      </c>
      <c r="G35" s="13"/>
      <c r="H35" s="16">
        <v>35</v>
      </c>
    </row>
    <row r="36" spans="1:8" ht="13.5" customHeight="1">
      <c r="A36" s="8">
        <v>26</v>
      </c>
      <c r="B36" s="8" t="s">
        <v>296</v>
      </c>
      <c r="C36" s="13"/>
      <c r="D36" s="8" t="s">
        <v>60</v>
      </c>
      <c r="E36" s="8"/>
      <c r="F36" s="16">
        <v>0</v>
      </c>
      <c r="G36" s="13"/>
      <c r="H36" s="16">
        <v>0</v>
      </c>
    </row>
    <row r="37" spans="1:8" ht="13.5" customHeight="1">
      <c r="A37" s="8">
        <v>26</v>
      </c>
      <c r="B37" s="8" t="s">
        <v>297</v>
      </c>
      <c r="C37" s="13"/>
      <c r="D37" s="8" t="s">
        <v>303</v>
      </c>
      <c r="E37" s="8"/>
      <c r="F37" s="16">
        <v>0</v>
      </c>
      <c r="G37" s="13"/>
      <c r="H37" s="16">
        <v>0</v>
      </c>
    </row>
    <row r="38" spans="1:8" ht="13.5" customHeight="1">
      <c r="A38" s="8">
        <v>26</v>
      </c>
      <c r="B38" s="8" t="s">
        <v>267</v>
      </c>
      <c r="C38" s="13"/>
      <c r="D38" s="8" t="s">
        <v>268</v>
      </c>
      <c r="E38" s="8"/>
      <c r="F38" s="16">
        <v>0</v>
      </c>
      <c r="G38" s="13"/>
      <c r="H38" s="16">
        <v>0</v>
      </c>
    </row>
    <row r="39" spans="1:8" ht="13.5" customHeight="1">
      <c r="A39" s="8">
        <v>26</v>
      </c>
      <c r="B39" s="8" t="s">
        <v>298</v>
      </c>
      <c r="C39" s="13"/>
      <c r="D39" s="8" t="s">
        <v>304</v>
      </c>
      <c r="E39" s="8"/>
      <c r="F39" s="16">
        <v>0</v>
      </c>
      <c r="G39" s="13"/>
      <c r="H39" s="16">
        <v>0</v>
      </c>
    </row>
    <row r="40" spans="1:8" ht="13.5" customHeight="1">
      <c r="A40" s="8">
        <v>26</v>
      </c>
      <c r="B40" s="8" t="s">
        <v>299</v>
      </c>
      <c r="C40" s="13"/>
      <c r="D40" s="8" t="s">
        <v>305</v>
      </c>
      <c r="E40" s="8"/>
      <c r="F40" s="16">
        <v>0</v>
      </c>
      <c r="G40" s="13"/>
      <c r="H40" s="16">
        <v>0</v>
      </c>
    </row>
    <row r="41" spans="1:8" ht="13.5" customHeight="1">
      <c r="A41" s="8">
        <v>26</v>
      </c>
      <c r="B41" s="8" t="s">
        <v>181</v>
      </c>
      <c r="C41" s="13"/>
      <c r="D41" s="8" t="s">
        <v>58</v>
      </c>
      <c r="E41" s="8"/>
      <c r="F41" s="16">
        <v>0</v>
      </c>
      <c r="G41" s="13"/>
      <c r="H41" s="16">
        <v>0</v>
      </c>
    </row>
  </sheetData>
  <sheetProtection password="CCF9" sheet="1" objects="1" scenarios="1"/>
  <mergeCells count="2">
    <mergeCell ref="A1:C1"/>
    <mergeCell ref="A2:C2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2" sqref="A2:C2"/>
    </sheetView>
  </sheetViews>
  <sheetFormatPr defaultColWidth="11.421875" defaultRowHeight="12.75"/>
  <cols>
    <col min="2" max="2" width="40.8515625" style="0" customWidth="1"/>
    <col min="3" max="3" width="8.140625" style="0" customWidth="1"/>
    <col min="4" max="4" width="20.421875" style="0" bestFit="1" customWidth="1"/>
    <col min="9" max="9" width="5.7109375" style="0" customWidth="1"/>
    <col min="10" max="10" width="1.7109375" style="0" customWidth="1"/>
    <col min="11" max="11" width="4.8515625" style="0" bestFit="1" customWidth="1"/>
  </cols>
  <sheetData>
    <row r="1" spans="1:4" ht="18">
      <c r="A1" s="18" t="s">
        <v>309</v>
      </c>
      <c r="B1" s="19"/>
      <c r="C1" s="20"/>
      <c r="D1" s="6"/>
    </row>
    <row r="2" spans="1:3" ht="12.75">
      <c r="A2" s="23" t="s">
        <v>307</v>
      </c>
      <c r="B2" s="22"/>
      <c r="C2" s="22"/>
    </row>
    <row r="4" spans="3:4" ht="12.75">
      <c r="C4" t="s">
        <v>108</v>
      </c>
      <c r="D4" t="s">
        <v>120</v>
      </c>
    </row>
    <row r="5" spans="1:2" ht="12.75">
      <c r="A5" t="s">
        <v>106</v>
      </c>
      <c r="B5" s="8" t="s">
        <v>310</v>
      </c>
    </row>
    <row r="6" spans="2:3" ht="12.75">
      <c r="B6" s="8" t="s">
        <v>311</v>
      </c>
      <c r="C6">
        <v>8.7</v>
      </c>
    </row>
    <row r="7" spans="2:3" ht="12.75">
      <c r="B7" s="8" t="s">
        <v>312</v>
      </c>
      <c r="C7">
        <v>37.7</v>
      </c>
    </row>
    <row r="8" spans="1:3" ht="12.75">
      <c r="A8" t="s">
        <v>107</v>
      </c>
      <c r="B8" s="8" t="s">
        <v>313</v>
      </c>
      <c r="C8">
        <v>55.2</v>
      </c>
    </row>
    <row r="9" ht="12.75">
      <c r="B9" s="8"/>
    </row>
    <row r="10" spans="1:11" ht="12.75">
      <c r="A10" s="3" t="s">
        <v>110</v>
      </c>
      <c r="B10" s="4" t="s">
        <v>109</v>
      </c>
      <c r="C10" s="4"/>
      <c r="D10" s="4" t="s">
        <v>111</v>
      </c>
      <c r="E10" s="4" t="s">
        <v>112</v>
      </c>
      <c r="F10" s="4" t="s">
        <v>113</v>
      </c>
      <c r="G10" s="4" t="s">
        <v>114</v>
      </c>
      <c r="H10" s="4" t="s">
        <v>115</v>
      </c>
      <c r="I10" s="4" t="s">
        <v>116</v>
      </c>
      <c r="J10" s="4"/>
      <c r="K10" s="5" t="s">
        <v>117</v>
      </c>
    </row>
    <row r="11" spans="1:11" ht="12.75">
      <c r="A11" s="8">
        <v>1</v>
      </c>
      <c r="B11" s="8" t="s">
        <v>252</v>
      </c>
      <c r="C11" s="13"/>
      <c r="D11" s="8" t="s">
        <v>10</v>
      </c>
      <c r="E11" s="15">
        <v>0.5729166666666666</v>
      </c>
      <c r="F11" s="15">
        <v>0.7229513888888889</v>
      </c>
      <c r="G11" s="15">
        <v>0.15003472222222222</v>
      </c>
      <c r="H11" s="16">
        <v>15.22</v>
      </c>
      <c r="I11" s="16">
        <v>54.8</v>
      </c>
      <c r="J11" s="13"/>
      <c r="K11" s="16">
        <v>1000</v>
      </c>
    </row>
    <row r="12" spans="1:11" ht="12.75">
      <c r="A12" s="8">
        <v>2</v>
      </c>
      <c r="B12" s="8" t="s">
        <v>164</v>
      </c>
      <c r="C12" s="13"/>
      <c r="D12" s="8" t="s">
        <v>42</v>
      </c>
      <c r="E12" s="13"/>
      <c r="F12" s="13"/>
      <c r="G12" s="13"/>
      <c r="H12" s="13"/>
      <c r="I12" s="16">
        <v>35.7</v>
      </c>
      <c r="J12" s="13"/>
      <c r="K12" s="16">
        <v>572</v>
      </c>
    </row>
    <row r="13" spans="1:11" ht="12.75">
      <c r="A13" s="8">
        <v>3</v>
      </c>
      <c r="B13" s="8" t="s">
        <v>157</v>
      </c>
      <c r="C13" s="13"/>
      <c r="D13" s="8" t="s">
        <v>18</v>
      </c>
      <c r="E13" s="13"/>
      <c r="F13" s="13"/>
      <c r="G13" s="13"/>
      <c r="H13" s="13"/>
      <c r="I13" s="16">
        <v>10.1</v>
      </c>
      <c r="J13" s="13"/>
      <c r="K13" s="16">
        <v>162</v>
      </c>
    </row>
    <row r="14" spans="1:11" ht="12.75">
      <c r="A14" s="8">
        <v>4</v>
      </c>
      <c r="B14" s="8" t="s">
        <v>162</v>
      </c>
      <c r="C14" s="13"/>
      <c r="D14" s="8" t="s">
        <v>24</v>
      </c>
      <c r="E14" s="13"/>
      <c r="F14" s="13"/>
      <c r="G14" s="13"/>
      <c r="H14" s="13"/>
      <c r="I14" s="16">
        <v>10</v>
      </c>
      <c r="J14" s="13"/>
      <c r="K14" s="16">
        <v>160</v>
      </c>
    </row>
    <row r="15" spans="1:11" ht="12.75">
      <c r="A15" s="8">
        <v>4</v>
      </c>
      <c r="B15" s="8" t="s">
        <v>155</v>
      </c>
      <c r="C15" s="13"/>
      <c r="D15" s="8" t="s">
        <v>12</v>
      </c>
      <c r="E15" s="13"/>
      <c r="F15" s="13"/>
      <c r="G15" s="13"/>
      <c r="H15" s="13"/>
      <c r="I15" s="16">
        <v>10</v>
      </c>
      <c r="J15" s="13"/>
      <c r="K15" s="16">
        <v>160</v>
      </c>
    </row>
    <row r="16" spans="1:11" ht="12.75">
      <c r="A16" s="8">
        <v>6</v>
      </c>
      <c r="B16" s="8" t="s">
        <v>167</v>
      </c>
      <c r="C16" s="13"/>
      <c r="D16" s="8" t="s">
        <v>12</v>
      </c>
      <c r="E16" s="13"/>
      <c r="F16" s="13"/>
      <c r="G16" s="13"/>
      <c r="H16" s="13"/>
      <c r="I16" s="16">
        <v>8.7</v>
      </c>
      <c r="J16" s="13"/>
      <c r="K16" s="16">
        <v>139</v>
      </c>
    </row>
    <row r="17" spans="1:11" ht="12.75">
      <c r="A17" s="8">
        <v>6</v>
      </c>
      <c r="B17" s="8" t="s">
        <v>163</v>
      </c>
      <c r="C17" s="13"/>
      <c r="D17" s="8" t="s">
        <v>30</v>
      </c>
      <c r="E17" s="13"/>
      <c r="F17" s="13"/>
      <c r="G17" s="13"/>
      <c r="H17" s="13"/>
      <c r="I17" s="16">
        <v>8.7</v>
      </c>
      <c r="J17" s="13"/>
      <c r="K17" s="16">
        <v>139</v>
      </c>
    </row>
    <row r="18" spans="1:11" ht="12.75">
      <c r="A18" s="8">
        <v>6</v>
      </c>
      <c r="B18" s="8" t="s">
        <v>161</v>
      </c>
      <c r="C18" s="13"/>
      <c r="D18" s="8" t="s">
        <v>30</v>
      </c>
      <c r="E18" s="13"/>
      <c r="F18" s="13"/>
      <c r="G18" s="13"/>
      <c r="H18" s="13"/>
      <c r="I18" s="16">
        <v>8.7</v>
      </c>
      <c r="J18" s="13"/>
      <c r="K18" s="16">
        <v>139</v>
      </c>
    </row>
    <row r="19" spans="1:11" ht="12.75">
      <c r="A19" s="8">
        <v>6</v>
      </c>
      <c r="B19" s="8" t="s">
        <v>177</v>
      </c>
      <c r="C19" s="13"/>
      <c r="D19" s="8" t="s">
        <v>62</v>
      </c>
      <c r="E19" s="13"/>
      <c r="F19" s="13"/>
      <c r="G19" s="13"/>
      <c r="H19" s="13"/>
      <c r="I19" s="16">
        <v>8.7</v>
      </c>
      <c r="J19" s="13"/>
      <c r="K19" s="16">
        <v>139</v>
      </c>
    </row>
    <row r="20" spans="1:11" ht="12.75">
      <c r="A20" s="8">
        <v>6</v>
      </c>
      <c r="B20" s="8" t="s">
        <v>187</v>
      </c>
      <c r="C20" s="13"/>
      <c r="D20" s="8" t="s">
        <v>64</v>
      </c>
      <c r="E20" s="13"/>
      <c r="F20" s="13"/>
      <c r="G20" s="13"/>
      <c r="H20" s="13"/>
      <c r="I20" s="16">
        <v>8.7</v>
      </c>
      <c r="J20" s="13"/>
      <c r="K20" s="16">
        <v>139</v>
      </c>
    </row>
    <row r="21" spans="1:11" ht="12.75">
      <c r="A21" s="8">
        <v>6</v>
      </c>
      <c r="B21" s="8" t="s">
        <v>316</v>
      </c>
      <c r="C21" s="13"/>
      <c r="D21" s="8" t="s">
        <v>98</v>
      </c>
      <c r="E21" s="13"/>
      <c r="F21" s="13"/>
      <c r="G21" s="13"/>
      <c r="H21" s="13"/>
      <c r="I21" s="16">
        <v>8.7</v>
      </c>
      <c r="J21" s="13"/>
      <c r="K21" s="16">
        <v>139</v>
      </c>
    </row>
    <row r="22" spans="1:11" ht="12.75">
      <c r="A22" s="8">
        <v>6</v>
      </c>
      <c r="B22" s="8" t="s">
        <v>295</v>
      </c>
      <c r="C22" s="13"/>
      <c r="D22" s="8" t="s">
        <v>302</v>
      </c>
      <c r="E22" s="13"/>
      <c r="F22" s="13"/>
      <c r="G22" s="13"/>
      <c r="H22" s="13"/>
      <c r="I22" s="16">
        <v>8.7</v>
      </c>
      <c r="J22" s="13"/>
      <c r="K22" s="16">
        <v>139</v>
      </c>
    </row>
    <row r="23" spans="1:11" ht="12.75">
      <c r="A23" s="8">
        <v>6</v>
      </c>
      <c r="B23" s="8" t="s">
        <v>168</v>
      </c>
      <c r="C23" s="13"/>
      <c r="D23" s="8" t="s">
        <v>26</v>
      </c>
      <c r="E23" s="13"/>
      <c r="F23" s="13"/>
      <c r="G23" s="13"/>
      <c r="H23" s="13"/>
      <c r="I23" s="16">
        <v>8.7</v>
      </c>
      <c r="J23" s="13"/>
      <c r="K23" s="16">
        <v>139</v>
      </c>
    </row>
    <row r="24" spans="1:11" ht="12.75">
      <c r="A24" s="8">
        <v>6</v>
      </c>
      <c r="B24" s="8" t="s">
        <v>291</v>
      </c>
      <c r="C24" s="13"/>
      <c r="D24" s="8" t="s">
        <v>73</v>
      </c>
      <c r="E24" s="13"/>
      <c r="F24" s="13"/>
      <c r="G24" s="13"/>
      <c r="H24" s="13"/>
      <c r="I24" s="16">
        <v>8.7</v>
      </c>
      <c r="J24" s="13"/>
      <c r="K24" s="16">
        <v>139</v>
      </c>
    </row>
    <row r="25" spans="1:11" ht="12.75">
      <c r="A25" s="8">
        <v>6</v>
      </c>
      <c r="B25" s="8" t="s">
        <v>272</v>
      </c>
      <c r="C25" s="13"/>
      <c r="D25" s="8" t="s">
        <v>273</v>
      </c>
      <c r="E25" s="13"/>
      <c r="F25" s="13"/>
      <c r="G25" s="13"/>
      <c r="H25" s="13"/>
      <c r="I25" s="16">
        <v>8.7</v>
      </c>
      <c r="J25" s="13"/>
      <c r="K25" s="16">
        <v>139</v>
      </c>
    </row>
    <row r="26" spans="1:11" ht="12.75">
      <c r="A26" s="8">
        <v>16</v>
      </c>
      <c r="B26" s="8" t="s">
        <v>292</v>
      </c>
      <c r="C26" s="13"/>
      <c r="D26" s="8" t="s">
        <v>64</v>
      </c>
      <c r="E26" s="13"/>
      <c r="F26" s="13"/>
      <c r="G26" s="13"/>
      <c r="H26" s="13"/>
      <c r="I26" s="16">
        <v>5.5</v>
      </c>
      <c r="J26" s="13"/>
      <c r="K26" s="16">
        <v>88</v>
      </c>
    </row>
    <row r="27" spans="1:11" ht="12.75">
      <c r="A27" s="8">
        <v>17</v>
      </c>
      <c r="B27" s="8" t="s">
        <v>178</v>
      </c>
      <c r="C27" s="13"/>
      <c r="D27" s="8" t="s">
        <v>39</v>
      </c>
      <c r="E27" s="13"/>
      <c r="F27" s="13"/>
      <c r="G27" s="13"/>
      <c r="H27" s="13"/>
      <c r="I27" s="16">
        <v>4.7</v>
      </c>
      <c r="J27" s="13"/>
      <c r="K27" s="16">
        <v>75</v>
      </c>
    </row>
    <row r="28" spans="1:11" ht="12.75">
      <c r="A28" s="8">
        <v>18</v>
      </c>
      <c r="B28" s="8" t="s">
        <v>210</v>
      </c>
      <c r="C28" s="13"/>
      <c r="D28" s="8" t="s">
        <v>10</v>
      </c>
      <c r="E28" s="13"/>
      <c r="F28" s="13"/>
      <c r="G28" s="13"/>
      <c r="H28" s="13"/>
      <c r="I28" s="16">
        <v>3.6</v>
      </c>
      <c r="J28" s="13"/>
      <c r="K28" s="16">
        <v>58</v>
      </c>
    </row>
    <row r="29" spans="1:11" ht="12.75">
      <c r="A29" s="8">
        <v>19</v>
      </c>
      <c r="B29" s="8" t="s">
        <v>156</v>
      </c>
      <c r="C29" s="13"/>
      <c r="D29" s="8" t="s">
        <v>16</v>
      </c>
      <c r="E29" s="13"/>
      <c r="F29" s="13"/>
      <c r="G29" s="13"/>
      <c r="H29" s="13"/>
      <c r="I29" s="16">
        <v>2.3</v>
      </c>
      <c r="J29" s="13"/>
      <c r="K29" s="16">
        <v>37</v>
      </c>
    </row>
    <row r="30" spans="1:11" ht="12.75">
      <c r="A30" s="8">
        <v>19</v>
      </c>
      <c r="B30" s="8" t="s">
        <v>160</v>
      </c>
      <c r="C30" s="13"/>
      <c r="D30" s="8" t="s">
        <v>14</v>
      </c>
      <c r="E30" s="13"/>
      <c r="F30" s="13"/>
      <c r="G30" s="13"/>
      <c r="H30" s="13"/>
      <c r="I30" s="16">
        <v>2.3</v>
      </c>
      <c r="J30" s="13"/>
      <c r="K30" s="16">
        <v>37</v>
      </c>
    </row>
    <row r="31" spans="1:11" ht="12.75">
      <c r="A31" s="8">
        <v>21</v>
      </c>
      <c r="B31" s="8" t="s">
        <v>186</v>
      </c>
      <c r="C31" s="13"/>
      <c r="D31" s="8" t="s">
        <v>100</v>
      </c>
      <c r="E31" s="13"/>
      <c r="F31" s="13"/>
      <c r="G31" s="13"/>
      <c r="H31" s="13"/>
      <c r="I31" s="16">
        <v>2.2</v>
      </c>
      <c r="J31" s="13"/>
      <c r="K31" s="16">
        <v>35</v>
      </c>
    </row>
    <row r="32" spans="1:11" ht="12.75">
      <c r="A32" s="8">
        <v>21</v>
      </c>
      <c r="B32" s="8" t="s">
        <v>175</v>
      </c>
      <c r="C32" s="13"/>
      <c r="D32" s="8" t="s">
        <v>14</v>
      </c>
      <c r="E32" s="13"/>
      <c r="F32" s="13"/>
      <c r="G32" s="13"/>
      <c r="H32" s="13"/>
      <c r="I32" s="16">
        <v>2.2</v>
      </c>
      <c r="J32" s="13"/>
      <c r="K32" s="16">
        <v>35</v>
      </c>
    </row>
    <row r="33" spans="1:11" ht="12.75">
      <c r="A33" s="8">
        <v>21</v>
      </c>
      <c r="B33" s="8" t="s">
        <v>293</v>
      </c>
      <c r="C33" s="13"/>
      <c r="D33" s="8" t="s">
        <v>300</v>
      </c>
      <c r="E33" s="13"/>
      <c r="F33" s="13"/>
      <c r="G33" s="13"/>
      <c r="H33" s="13"/>
      <c r="I33" s="16">
        <v>2.2</v>
      </c>
      <c r="J33" s="13"/>
      <c r="K33" s="16">
        <v>35</v>
      </c>
    </row>
    <row r="34" spans="1:11" ht="12.75">
      <c r="A34" s="8">
        <v>21</v>
      </c>
      <c r="B34" s="8" t="s">
        <v>294</v>
      </c>
      <c r="C34" s="13"/>
      <c r="D34" s="8" t="s">
        <v>301</v>
      </c>
      <c r="E34" s="13"/>
      <c r="F34" s="13"/>
      <c r="G34" s="13"/>
      <c r="H34" s="13"/>
      <c r="I34" s="16">
        <v>2.2</v>
      </c>
      <c r="J34" s="13"/>
      <c r="K34" s="16">
        <v>35</v>
      </c>
    </row>
    <row r="35" spans="1:11" ht="12.75">
      <c r="A35" s="8">
        <v>21</v>
      </c>
      <c r="B35" s="8" t="s">
        <v>270</v>
      </c>
      <c r="C35" s="13"/>
      <c r="D35" s="8" t="s">
        <v>44</v>
      </c>
      <c r="E35" s="13"/>
      <c r="F35" s="13"/>
      <c r="G35" s="13"/>
      <c r="H35" s="13"/>
      <c r="I35" s="16">
        <v>2.2</v>
      </c>
      <c r="J35" s="13"/>
      <c r="K35" s="16">
        <v>0</v>
      </c>
    </row>
    <row r="36" spans="1:11" ht="12.75">
      <c r="A36" s="8">
        <v>26</v>
      </c>
      <c r="B36" s="8" t="s">
        <v>296</v>
      </c>
      <c r="C36" s="13"/>
      <c r="D36" s="8" t="s">
        <v>60</v>
      </c>
      <c r="E36" s="13"/>
      <c r="F36" s="13"/>
      <c r="G36" s="13"/>
      <c r="H36" s="13"/>
      <c r="I36" s="16">
        <v>0</v>
      </c>
      <c r="J36" s="13"/>
      <c r="K36" s="16">
        <v>0</v>
      </c>
    </row>
    <row r="37" spans="1:11" ht="12.75">
      <c r="A37" s="8">
        <v>26</v>
      </c>
      <c r="B37" s="8" t="s">
        <v>297</v>
      </c>
      <c r="C37" s="13"/>
      <c r="D37" s="8" t="s">
        <v>303</v>
      </c>
      <c r="E37" s="13"/>
      <c r="F37" s="13"/>
      <c r="G37" s="13"/>
      <c r="H37" s="13"/>
      <c r="I37" s="16">
        <v>0</v>
      </c>
      <c r="J37" s="13"/>
      <c r="K37" s="16">
        <v>0</v>
      </c>
    </row>
    <row r="38" spans="1:11" ht="12.75">
      <c r="A38" s="8">
        <v>26</v>
      </c>
      <c r="B38" s="8" t="s">
        <v>267</v>
      </c>
      <c r="C38" s="13"/>
      <c r="D38" s="8" t="s">
        <v>268</v>
      </c>
      <c r="E38" s="13"/>
      <c r="F38" s="13"/>
      <c r="G38" s="13"/>
      <c r="H38" s="13"/>
      <c r="I38" s="16">
        <v>0</v>
      </c>
      <c r="J38" s="13"/>
      <c r="K38" s="16">
        <v>0</v>
      </c>
    </row>
    <row r="39" spans="1:11" ht="12.75">
      <c r="A39" s="8">
        <v>26</v>
      </c>
      <c r="B39" s="8" t="s">
        <v>298</v>
      </c>
      <c r="C39" s="13"/>
      <c r="D39" s="8" t="s">
        <v>304</v>
      </c>
      <c r="E39" s="13"/>
      <c r="F39" s="13"/>
      <c r="G39" s="13"/>
      <c r="H39" s="13"/>
      <c r="I39" s="16">
        <v>0</v>
      </c>
      <c r="J39" s="13"/>
      <c r="K39" s="16">
        <v>0</v>
      </c>
    </row>
    <row r="40" spans="1:11" ht="12.75">
      <c r="A40" s="8">
        <v>26</v>
      </c>
      <c r="B40" s="8" t="s">
        <v>299</v>
      </c>
      <c r="C40" s="13"/>
      <c r="D40" s="8" t="s">
        <v>305</v>
      </c>
      <c r="E40" s="13"/>
      <c r="F40" s="13"/>
      <c r="G40" s="13"/>
      <c r="H40" s="13"/>
      <c r="I40" s="16">
        <v>0</v>
      </c>
      <c r="J40" s="13"/>
      <c r="K40" s="16">
        <v>0</v>
      </c>
    </row>
    <row r="41" spans="1:11" ht="12.75">
      <c r="A41" s="8">
        <v>26</v>
      </c>
      <c r="B41" s="8" t="s">
        <v>181</v>
      </c>
      <c r="C41" s="13"/>
      <c r="D41" s="8" t="s">
        <v>58</v>
      </c>
      <c r="E41" s="13"/>
      <c r="F41" s="13"/>
      <c r="G41" s="13"/>
      <c r="H41" s="13"/>
      <c r="I41" s="16">
        <v>0</v>
      </c>
      <c r="J41" s="13"/>
      <c r="K41" s="16">
        <v>0</v>
      </c>
    </row>
  </sheetData>
  <sheetProtection password="CCF9" sheet="1" objects="1" scenarios="1"/>
  <mergeCells count="2">
    <mergeCell ref="A1:C1"/>
    <mergeCell ref="A2:C2"/>
  </mergeCells>
  <printOptions/>
  <pageMargins left="0.1968503937007874" right="0.1968503937007874" top="0.1968503937007874" bottom="0.1968503937007874" header="0" footer="0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02"/>
  <sheetViews>
    <sheetView zoomScale="75" zoomScaleNormal="75" workbookViewId="0" topLeftCell="A1">
      <selection activeCell="A8" sqref="A8"/>
    </sheetView>
  </sheetViews>
  <sheetFormatPr defaultColWidth="11.421875" defaultRowHeight="12.75"/>
  <cols>
    <col min="1" max="1" width="7.8515625" style="0" customWidth="1"/>
    <col min="2" max="2" width="48.7109375" style="0" bestFit="1" customWidth="1"/>
    <col min="3" max="3" width="29.8515625" style="0" bestFit="1" customWidth="1"/>
    <col min="4" max="6" width="5.7109375" style="0" bestFit="1" customWidth="1"/>
    <col min="7" max="7" width="5.00390625" style="0" bestFit="1" customWidth="1"/>
    <col min="8" max="8" width="5.00390625" style="0" customWidth="1"/>
    <col min="9" max="11" width="5.57421875" style="0" customWidth="1"/>
    <col min="12" max="12" width="2.140625" style="0" customWidth="1"/>
    <col min="13" max="13" width="6.8515625" style="0" bestFit="1" customWidth="1"/>
    <col min="14" max="14" width="4.140625" style="0" customWidth="1"/>
    <col min="15" max="16" width="7.140625" style="0" hidden="1" customWidth="1"/>
    <col min="17" max="20" width="7.421875" style="0" hidden="1" customWidth="1"/>
    <col min="21" max="21" width="7.00390625" style="0" hidden="1" customWidth="1"/>
    <col min="22" max="22" width="11.421875" style="0" hidden="1" customWidth="1"/>
    <col min="23" max="23" width="5.57421875" style="0" bestFit="1" customWidth="1"/>
    <col min="24" max="29" width="5.140625" style="0" customWidth="1"/>
  </cols>
  <sheetData>
    <row r="1" spans="1:3" ht="18">
      <c r="A1" s="18" t="s">
        <v>138</v>
      </c>
      <c r="B1" s="19"/>
      <c r="C1" s="20"/>
    </row>
    <row r="2" spans="1:3" ht="12.75">
      <c r="A2" s="21"/>
      <c r="B2" s="21"/>
      <c r="C2" s="21"/>
    </row>
    <row r="3" ht="13.5" thickBot="1"/>
    <row r="4" spans="1:3" ht="13.5" thickBot="1">
      <c r="A4" s="24" t="s">
        <v>137</v>
      </c>
      <c r="B4" s="25"/>
      <c r="C4" s="26"/>
    </row>
    <row r="7" spans="1:3" ht="12.75">
      <c r="A7" t="s">
        <v>134</v>
      </c>
      <c r="B7" t="s">
        <v>109</v>
      </c>
      <c r="C7" s="12" t="s">
        <v>108</v>
      </c>
    </row>
    <row r="8" spans="1:3" ht="12.75">
      <c r="A8" t="s">
        <v>135</v>
      </c>
      <c r="B8" t="s">
        <v>254</v>
      </c>
      <c r="C8">
        <v>46.8</v>
      </c>
    </row>
    <row r="9" spans="1:3" ht="12.75">
      <c r="A9" t="s">
        <v>136</v>
      </c>
      <c r="B9" t="s">
        <v>255</v>
      </c>
      <c r="C9">
        <v>61.1</v>
      </c>
    </row>
    <row r="10" spans="1:3" ht="12.75">
      <c r="A10" t="s">
        <v>153</v>
      </c>
      <c r="B10" t="s">
        <v>256</v>
      </c>
      <c r="C10" s="12" t="s">
        <v>140</v>
      </c>
    </row>
    <row r="11" spans="1:3" ht="12.75">
      <c r="A11" t="s">
        <v>239</v>
      </c>
      <c r="B11" t="s">
        <v>253</v>
      </c>
      <c r="C11" s="12" t="s">
        <v>140</v>
      </c>
    </row>
    <row r="12" spans="1:3" ht="12.75">
      <c r="A12" t="s">
        <v>240</v>
      </c>
      <c r="B12" t="s">
        <v>257</v>
      </c>
      <c r="C12" s="12">
        <v>34.9</v>
      </c>
    </row>
    <row r="13" spans="1:3" ht="12.75">
      <c r="A13" t="s">
        <v>284</v>
      </c>
      <c r="B13" t="s">
        <v>280</v>
      </c>
      <c r="C13" s="12">
        <v>46.2</v>
      </c>
    </row>
    <row r="14" spans="1:3" ht="12.75">
      <c r="A14" t="s">
        <v>285</v>
      </c>
      <c r="B14" t="s">
        <v>261</v>
      </c>
      <c r="C14" s="12">
        <v>29.4</v>
      </c>
    </row>
    <row r="15" spans="1:3" ht="12.75">
      <c r="A15" t="s">
        <v>306</v>
      </c>
      <c r="B15" t="s">
        <v>314</v>
      </c>
      <c r="C15" s="12">
        <v>55.2</v>
      </c>
    </row>
    <row r="16" ht="12.75">
      <c r="C16" s="12"/>
    </row>
    <row r="17" spans="1:29" ht="12.75">
      <c r="A17" s="9" t="s">
        <v>154</v>
      </c>
      <c r="B17" s="10" t="s">
        <v>109</v>
      </c>
      <c r="C17" s="10" t="s">
        <v>111</v>
      </c>
      <c r="D17" s="10" t="s">
        <v>135</v>
      </c>
      <c r="E17" s="10" t="s">
        <v>136</v>
      </c>
      <c r="F17" s="10" t="s">
        <v>153</v>
      </c>
      <c r="G17" s="10" t="s">
        <v>239</v>
      </c>
      <c r="H17" s="10" t="s">
        <v>240</v>
      </c>
      <c r="I17" s="10" t="s">
        <v>284</v>
      </c>
      <c r="J17" s="10" t="s">
        <v>285</v>
      </c>
      <c r="K17" s="10" t="s">
        <v>306</v>
      </c>
      <c r="L17" s="10"/>
      <c r="M17" s="11" t="s">
        <v>8</v>
      </c>
      <c r="N17" s="17"/>
      <c r="W17" s="27" t="s">
        <v>258</v>
      </c>
      <c r="X17" s="28"/>
      <c r="Y17" s="28"/>
      <c r="Z17" s="28"/>
      <c r="AA17" s="28"/>
      <c r="AB17" s="28"/>
      <c r="AC17" s="28"/>
    </row>
    <row r="18" spans="1:29" ht="12.75">
      <c r="A18" s="8">
        <v>1</v>
      </c>
      <c r="B18" s="8" t="s">
        <v>252</v>
      </c>
      <c r="C18" s="8" t="s">
        <v>10</v>
      </c>
      <c r="D18" s="8">
        <v>675</v>
      </c>
      <c r="E18" s="8">
        <v>1000</v>
      </c>
      <c r="F18" s="8">
        <v>944</v>
      </c>
      <c r="G18" s="8">
        <v>610</v>
      </c>
      <c r="H18" s="8">
        <v>373</v>
      </c>
      <c r="I18" s="8">
        <v>851</v>
      </c>
      <c r="J18" s="8">
        <v>672</v>
      </c>
      <c r="K18" s="8">
        <v>1000</v>
      </c>
      <c r="L18" s="8"/>
      <c r="M18" s="8">
        <f>SUM(W18:AB18)</f>
        <v>5142</v>
      </c>
      <c r="N18" s="8"/>
      <c r="O18" s="13">
        <f>LARGE($D18:$K18,1)</f>
        <v>1000</v>
      </c>
      <c r="P18" s="13">
        <f>LARGE($D18:$K18,2)</f>
        <v>1000</v>
      </c>
      <c r="Q18" s="13">
        <f>LARGE($D18:$K18,3)</f>
        <v>944</v>
      </c>
      <c r="R18" s="13">
        <f>LARGE($D18:$K18,4)</f>
        <v>851</v>
      </c>
      <c r="S18" s="13">
        <f>LARGE($D18:$K18,5)</f>
        <v>675</v>
      </c>
      <c r="T18" s="13">
        <f>LARGE($D18:$K18,6)</f>
        <v>672</v>
      </c>
      <c r="U18" s="13">
        <f>LARGE($D18:$K18,7)</f>
        <v>610</v>
      </c>
      <c r="V18" s="13"/>
      <c r="W18" s="13">
        <f aca="true" t="shared" si="0" ref="W18:AC18">IF(ISERR(O18),0,O18)</f>
        <v>1000</v>
      </c>
      <c r="X18" s="13">
        <f t="shared" si="0"/>
        <v>1000</v>
      </c>
      <c r="Y18" s="13">
        <f t="shared" si="0"/>
        <v>944</v>
      </c>
      <c r="Z18" s="13">
        <f t="shared" si="0"/>
        <v>851</v>
      </c>
      <c r="AA18" s="13">
        <f t="shared" si="0"/>
        <v>675</v>
      </c>
      <c r="AB18" s="13">
        <f t="shared" si="0"/>
        <v>672</v>
      </c>
      <c r="AC18" s="13">
        <f t="shared" si="0"/>
        <v>610</v>
      </c>
    </row>
    <row r="19" spans="1:29" ht="12.75">
      <c r="A19" s="8">
        <v>2</v>
      </c>
      <c r="B19" s="8" t="s">
        <v>155</v>
      </c>
      <c r="C19" s="8" t="s">
        <v>12</v>
      </c>
      <c r="D19" s="8">
        <v>902</v>
      </c>
      <c r="E19" s="8">
        <v>547</v>
      </c>
      <c r="F19" s="8">
        <v>1000</v>
      </c>
      <c r="G19" s="8">
        <v>337</v>
      </c>
      <c r="H19" s="8">
        <v>63</v>
      </c>
      <c r="I19" s="8">
        <v>487</v>
      </c>
      <c r="J19" s="8">
        <v>615</v>
      </c>
      <c r="K19" s="8">
        <v>160</v>
      </c>
      <c r="L19" s="8"/>
      <c r="M19" s="8">
        <f aca="true" t="shared" si="1" ref="M19:M82">SUM(W19:AB19)</f>
        <v>3888</v>
      </c>
      <c r="N19" s="8"/>
      <c r="O19" s="13">
        <f aca="true" t="shared" si="2" ref="O19:O82">LARGE($D19:$K19,1)</f>
        <v>1000</v>
      </c>
      <c r="P19" s="13">
        <f aca="true" t="shared" si="3" ref="P19:P82">LARGE($D19:$K19,2)</f>
        <v>902</v>
      </c>
      <c r="Q19" s="13">
        <f aca="true" t="shared" si="4" ref="Q19:Q82">LARGE($D19:$K19,3)</f>
        <v>615</v>
      </c>
      <c r="R19" s="13">
        <f aca="true" t="shared" si="5" ref="R19:R82">LARGE($D19:$K19,4)</f>
        <v>547</v>
      </c>
      <c r="S19" s="13">
        <f aca="true" t="shared" si="6" ref="S19:S82">LARGE($D19:$K19,5)</f>
        <v>487</v>
      </c>
      <c r="T19" s="13">
        <f aca="true" t="shared" si="7" ref="T19:T82">LARGE($D19:$K19,6)</f>
        <v>337</v>
      </c>
      <c r="U19" s="13">
        <f aca="true" t="shared" si="8" ref="U19:U82">LARGE($D19:$K19,7)</f>
        <v>160</v>
      </c>
      <c r="V19" s="13"/>
      <c r="W19" s="13">
        <f aca="true" t="shared" si="9" ref="W19:W82">IF(ISERR(O19),0,O19)</f>
        <v>1000</v>
      </c>
      <c r="X19" s="13">
        <f aca="true" t="shared" si="10" ref="X19:X82">IF(ISERR(P19),0,P19)</f>
        <v>902</v>
      </c>
      <c r="Y19" s="13">
        <f aca="true" t="shared" si="11" ref="Y19:Y82">IF(ISERR(Q19),0,Q19)</f>
        <v>615</v>
      </c>
      <c r="Z19" s="13">
        <f aca="true" t="shared" si="12" ref="Z19:Z82">IF(ISERR(R19),0,R19)</f>
        <v>547</v>
      </c>
      <c r="AA19" s="13">
        <f aca="true" t="shared" si="13" ref="AA19:AA82">IF(ISERR(S19),0,S19)</f>
        <v>487</v>
      </c>
      <c r="AB19" s="13">
        <f aca="true" t="shared" si="14" ref="AB19:AB82">IF(ISERR(T19),0,T19)</f>
        <v>337</v>
      </c>
      <c r="AC19" s="13">
        <f aca="true" t="shared" si="15" ref="AC19:AC82">IF(ISERR(U19),0,U19)</f>
        <v>160</v>
      </c>
    </row>
    <row r="20" spans="1:29" ht="12.75">
      <c r="A20" s="8">
        <v>3</v>
      </c>
      <c r="B20" s="8" t="s">
        <v>164</v>
      </c>
      <c r="C20" s="8" t="s">
        <v>42</v>
      </c>
      <c r="D20" s="8">
        <v>557</v>
      </c>
      <c r="E20" s="8">
        <v>384</v>
      </c>
      <c r="F20" s="8">
        <v>74</v>
      </c>
      <c r="G20" s="8">
        <v>217</v>
      </c>
      <c r="H20" s="8">
        <v>63</v>
      </c>
      <c r="I20" s="8">
        <v>610</v>
      </c>
      <c r="J20" s="8">
        <v>615</v>
      </c>
      <c r="K20" s="8">
        <v>572</v>
      </c>
      <c r="L20" s="8"/>
      <c r="M20" s="8">
        <f t="shared" si="1"/>
        <v>2955</v>
      </c>
      <c r="N20" s="8"/>
      <c r="O20" s="13">
        <f t="shared" si="2"/>
        <v>615</v>
      </c>
      <c r="P20" s="13">
        <f t="shared" si="3"/>
        <v>610</v>
      </c>
      <c r="Q20" s="13">
        <f t="shared" si="4"/>
        <v>572</v>
      </c>
      <c r="R20" s="13">
        <f t="shared" si="5"/>
        <v>557</v>
      </c>
      <c r="S20" s="13">
        <f t="shared" si="6"/>
        <v>384</v>
      </c>
      <c r="T20" s="13">
        <f t="shared" si="7"/>
        <v>217</v>
      </c>
      <c r="U20" s="13">
        <f t="shared" si="8"/>
        <v>74</v>
      </c>
      <c r="V20" s="13"/>
      <c r="W20" s="13">
        <f t="shared" si="9"/>
        <v>615</v>
      </c>
      <c r="X20" s="13">
        <f t="shared" si="10"/>
        <v>610</v>
      </c>
      <c r="Y20" s="13">
        <f t="shared" si="11"/>
        <v>572</v>
      </c>
      <c r="Z20" s="13">
        <f t="shared" si="12"/>
        <v>557</v>
      </c>
      <c r="AA20" s="13">
        <f t="shared" si="13"/>
        <v>384</v>
      </c>
      <c r="AB20" s="13">
        <f t="shared" si="14"/>
        <v>217</v>
      </c>
      <c r="AC20" s="13">
        <f t="shared" si="15"/>
        <v>74</v>
      </c>
    </row>
    <row r="21" spans="1:29" ht="12.75">
      <c r="A21" s="8">
        <v>4</v>
      </c>
      <c r="B21" s="8" t="s">
        <v>157</v>
      </c>
      <c r="C21" s="8" t="s">
        <v>18</v>
      </c>
      <c r="D21" s="8">
        <v>626</v>
      </c>
      <c r="E21" s="8">
        <v>845</v>
      </c>
      <c r="F21" s="8">
        <v>122</v>
      </c>
      <c r="G21" s="8">
        <v>337</v>
      </c>
      <c r="H21" s="8">
        <v>340</v>
      </c>
      <c r="I21" s="8">
        <v>483</v>
      </c>
      <c r="J21" s="8">
        <v>82</v>
      </c>
      <c r="K21" s="8">
        <v>162</v>
      </c>
      <c r="L21" s="8"/>
      <c r="M21" s="8">
        <f t="shared" si="1"/>
        <v>2793</v>
      </c>
      <c r="N21" s="8"/>
      <c r="O21" s="13">
        <f t="shared" si="2"/>
        <v>845</v>
      </c>
      <c r="P21" s="13">
        <f t="shared" si="3"/>
        <v>626</v>
      </c>
      <c r="Q21" s="13">
        <f t="shared" si="4"/>
        <v>483</v>
      </c>
      <c r="R21" s="13">
        <f t="shared" si="5"/>
        <v>340</v>
      </c>
      <c r="S21" s="13">
        <f t="shared" si="6"/>
        <v>337</v>
      </c>
      <c r="T21" s="13">
        <f t="shared" si="7"/>
        <v>162</v>
      </c>
      <c r="U21" s="13">
        <f t="shared" si="8"/>
        <v>122</v>
      </c>
      <c r="V21" s="13"/>
      <c r="W21" s="13">
        <f t="shared" si="9"/>
        <v>845</v>
      </c>
      <c r="X21" s="13">
        <f t="shared" si="10"/>
        <v>626</v>
      </c>
      <c r="Y21" s="13">
        <f t="shared" si="11"/>
        <v>483</v>
      </c>
      <c r="Z21" s="13">
        <f t="shared" si="12"/>
        <v>340</v>
      </c>
      <c r="AA21" s="13">
        <f t="shared" si="13"/>
        <v>337</v>
      </c>
      <c r="AB21" s="13">
        <f t="shared" si="14"/>
        <v>162</v>
      </c>
      <c r="AC21" s="13">
        <f t="shared" si="15"/>
        <v>122</v>
      </c>
    </row>
    <row r="22" spans="1:29" ht="12.75">
      <c r="A22" s="8">
        <v>5</v>
      </c>
      <c r="B22" s="8" t="s">
        <v>159</v>
      </c>
      <c r="C22" s="8" t="s">
        <v>10</v>
      </c>
      <c r="D22" s="8">
        <v>1000</v>
      </c>
      <c r="E22" s="8">
        <v>385</v>
      </c>
      <c r="F22" s="8" t="s">
        <v>96</v>
      </c>
      <c r="G22" s="8" t="s">
        <v>96</v>
      </c>
      <c r="H22" s="8" t="s">
        <v>96</v>
      </c>
      <c r="I22" s="8">
        <v>620</v>
      </c>
      <c r="J22" s="8">
        <v>615</v>
      </c>
      <c r="K22" s="8" t="s">
        <v>96</v>
      </c>
      <c r="L22" s="8"/>
      <c r="M22" s="8">
        <f t="shared" si="1"/>
        <v>2620</v>
      </c>
      <c r="N22" s="8"/>
      <c r="O22" s="13">
        <f t="shared" si="2"/>
        <v>1000</v>
      </c>
      <c r="P22" s="13">
        <f t="shared" si="3"/>
        <v>620</v>
      </c>
      <c r="Q22" s="13">
        <f t="shared" si="4"/>
        <v>615</v>
      </c>
      <c r="R22" s="13">
        <f t="shared" si="5"/>
        <v>385</v>
      </c>
      <c r="S22" s="13" t="e">
        <f t="shared" si="6"/>
        <v>#NUM!</v>
      </c>
      <c r="T22" s="13" t="e">
        <f t="shared" si="7"/>
        <v>#NUM!</v>
      </c>
      <c r="U22" s="13" t="e">
        <f t="shared" si="8"/>
        <v>#NUM!</v>
      </c>
      <c r="V22" s="13"/>
      <c r="W22" s="13">
        <f t="shared" si="9"/>
        <v>1000</v>
      </c>
      <c r="X22" s="13">
        <f t="shared" si="10"/>
        <v>620</v>
      </c>
      <c r="Y22" s="13">
        <f t="shared" si="11"/>
        <v>615</v>
      </c>
      <c r="Z22" s="13">
        <f t="shared" si="12"/>
        <v>385</v>
      </c>
      <c r="AA22" s="13">
        <f t="shared" si="13"/>
        <v>0</v>
      </c>
      <c r="AB22" s="13">
        <f t="shared" si="14"/>
        <v>0</v>
      </c>
      <c r="AC22" s="13">
        <f t="shared" si="15"/>
        <v>0</v>
      </c>
    </row>
    <row r="23" spans="1:29" ht="12.75">
      <c r="A23" s="8">
        <v>6</v>
      </c>
      <c r="B23" s="8" t="s">
        <v>176</v>
      </c>
      <c r="C23" s="8" t="s">
        <v>281</v>
      </c>
      <c r="D23" s="8">
        <v>305</v>
      </c>
      <c r="E23" s="8">
        <v>388</v>
      </c>
      <c r="F23" s="8" t="s">
        <v>96</v>
      </c>
      <c r="G23" s="8">
        <v>723</v>
      </c>
      <c r="H23" s="8">
        <v>177</v>
      </c>
      <c r="I23" s="8">
        <v>1000</v>
      </c>
      <c r="J23" s="8" t="s">
        <v>131</v>
      </c>
      <c r="K23" s="8" t="s">
        <v>96</v>
      </c>
      <c r="L23" s="13"/>
      <c r="M23" s="8">
        <f t="shared" si="1"/>
        <v>2593</v>
      </c>
      <c r="N23" s="8"/>
      <c r="O23" s="13">
        <f t="shared" si="2"/>
        <v>1000</v>
      </c>
      <c r="P23" s="13">
        <f t="shared" si="3"/>
        <v>723</v>
      </c>
      <c r="Q23" s="13">
        <f t="shared" si="4"/>
        <v>388</v>
      </c>
      <c r="R23" s="13">
        <f t="shared" si="5"/>
        <v>305</v>
      </c>
      <c r="S23" s="13">
        <f t="shared" si="6"/>
        <v>177</v>
      </c>
      <c r="T23" s="13" t="e">
        <f t="shared" si="7"/>
        <v>#NUM!</v>
      </c>
      <c r="U23" s="13" t="e">
        <f t="shared" si="8"/>
        <v>#NUM!</v>
      </c>
      <c r="V23" s="13"/>
      <c r="W23" s="13">
        <f t="shared" si="9"/>
        <v>1000</v>
      </c>
      <c r="X23" s="13">
        <f t="shared" si="10"/>
        <v>723</v>
      </c>
      <c r="Y23" s="13">
        <f t="shared" si="11"/>
        <v>388</v>
      </c>
      <c r="Z23" s="13">
        <f t="shared" si="12"/>
        <v>305</v>
      </c>
      <c r="AA23" s="13">
        <f t="shared" si="13"/>
        <v>177</v>
      </c>
      <c r="AB23" s="13">
        <f t="shared" si="14"/>
        <v>0</v>
      </c>
      <c r="AC23" s="13">
        <f t="shared" si="15"/>
        <v>0</v>
      </c>
    </row>
    <row r="24" spans="1:29" ht="12.75">
      <c r="A24" s="8">
        <v>7</v>
      </c>
      <c r="B24" s="8" t="s">
        <v>167</v>
      </c>
      <c r="C24" s="8" t="s">
        <v>12</v>
      </c>
      <c r="D24" s="8">
        <v>544</v>
      </c>
      <c r="E24" s="8">
        <v>300</v>
      </c>
      <c r="F24" s="8">
        <v>16</v>
      </c>
      <c r="G24" s="8">
        <v>303</v>
      </c>
      <c r="H24" s="8">
        <v>357</v>
      </c>
      <c r="I24" s="8">
        <v>373</v>
      </c>
      <c r="J24" s="8">
        <v>615</v>
      </c>
      <c r="K24" s="8">
        <v>139</v>
      </c>
      <c r="L24" s="8"/>
      <c r="M24" s="8">
        <f t="shared" si="1"/>
        <v>2492</v>
      </c>
      <c r="N24" s="8"/>
      <c r="O24" s="13">
        <f t="shared" si="2"/>
        <v>615</v>
      </c>
      <c r="P24" s="13">
        <f t="shared" si="3"/>
        <v>544</v>
      </c>
      <c r="Q24" s="13">
        <f t="shared" si="4"/>
        <v>373</v>
      </c>
      <c r="R24" s="13">
        <f t="shared" si="5"/>
        <v>357</v>
      </c>
      <c r="S24" s="13">
        <f t="shared" si="6"/>
        <v>303</v>
      </c>
      <c r="T24" s="13">
        <f t="shared" si="7"/>
        <v>300</v>
      </c>
      <c r="U24" s="13">
        <f t="shared" si="8"/>
        <v>139</v>
      </c>
      <c r="V24" s="13"/>
      <c r="W24" s="13">
        <f t="shared" si="9"/>
        <v>615</v>
      </c>
      <c r="X24" s="13">
        <f t="shared" si="10"/>
        <v>544</v>
      </c>
      <c r="Y24" s="13">
        <f t="shared" si="11"/>
        <v>373</v>
      </c>
      <c r="Z24" s="13">
        <f t="shared" si="12"/>
        <v>357</v>
      </c>
      <c r="AA24" s="13">
        <f t="shared" si="13"/>
        <v>303</v>
      </c>
      <c r="AB24" s="13">
        <f t="shared" si="14"/>
        <v>300</v>
      </c>
      <c r="AC24" s="13">
        <f t="shared" si="15"/>
        <v>139</v>
      </c>
    </row>
    <row r="25" spans="1:29" ht="12.75">
      <c r="A25" s="8">
        <v>8</v>
      </c>
      <c r="B25" s="8" t="s">
        <v>156</v>
      </c>
      <c r="C25" s="8" t="s">
        <v>16</v>
      </c>
      <c r="D25" s="8">
        <v>849</v>
      </c>
      <c r="E25" s="8">
        <v>898</v>
      </c>
      <c r="F25" s="8">
        <v>75</v>
      </c>
      <c r="G25" s="8">
        <v>353</v>
      </c>
      <c r="H25" s="8" t="s">
        <v>96</v>
      </c>
      <c r="I25" s="8" t="s">
        <v>96</v>
      </c>
      <c r="J25" s="8" t="s">
        <v>96</v>
      </c>
      <c r="K25" s="8">
        <v>37</v>
      </c>
      <c r="L25" s="8"/>
      <c r="M25" s="8">
        <f t="shared" si="1"/>
        <v>2212</v>
      </c>
      <c r="N25" s="8"/>
      <c r="O25" s="13">
        <f t="shared" si="2"/>
        <v>898</v>
      </c>
      <c r="P25" s="13">
        <f t="shared" si="3"/>
        <v>849</v>
      </c>
      <c r="Q25" s="13">
        <f t="shared" si="4"/>
        <v>353</v>
      </c>
      <c r="R25" s="13">
        <f t="shared" si="5"/>
        <v>75</v>
      </c>
      <c r="S25" s="13">
        <f t="shared" si="6"/>
        <v>37</v>
      </c>
      <c r="T25" s="13" t="e">
        <f t="shared" si="7"/>
        <v>#NUM!</v>
      </c>
      <c r="U25" s="13" t="e">
        <f t="shared" si="8"/>
        <v>#NUM!</v>
      </c>
      <c r="V25" s="13"/>
      <c r="W25" s="13">
        <f t="shared" si="9"/>
        <v>898</v>
      </c>
      <c r="X25" s="13">
        <f t="shared" si="10"/>
        <v>849</v>
      </c>
      <c r="Y25" s="13">
        <f t="shared" si="11"/>
        <v>353</v>
      </c>
      <c r="Z25" s="13">
        <f t="shared" si="12"/>
        <v>75</v>
      </c>
      <c r="AA25" s="13">
        <f t="shared" si="13"/>
        <v>37</v>
      </c>
      <c r="AB25" s="13">
        <f t="shared" si="14"/>
        <v>0</v>
      </c>
      <c r="AC25" s="13">
        <f t="shared" si="15"/>
        <v>0</v>
      </c>
    </row>
    <row r="26" spans="1:29" ht="12.75">
      <c r="A26" s="8">
        <v>9</v>
      </c>
      <c r="B26" s="8" t="s">
        <v>162</v>
      </c>
      <c r="C26" s="8" t="s">
        <v>24</v>
      </c>
      <c r="D26" s="8">
        <v>498</v>
      </c>
      <c r="E26" s="8">
        <v>565</v>
      </c>
      <c r="F26" s="8">
        <v>48</v>
      </c>
      <c r="G26" s="8">
        <v>280</v>
      </c>
      <c r="H26" s="8">
        <v>377</v>
      </c>
      <c r="I26" s="8">
        <v>164</v>
      </c>
      <c r="J26" s="8" t="s">
        <v>131</v>
      </c>
      <c r="K26" s="8">
        <v>160</v>
      </c>
      <c r="L26" s="8"/>
      <c r="M26" s="8">
        <f t="shared" si="1"/>
        <v>2044</v>
      </c>
      <c r="N26" s="8"/>
      <c r="O26" s="13">
        <f t="shared" si="2"/>
        <v>565</v>
      </c>
      <c r="P26" s="13">
        <f t="shared" si="3"/>
        <v>498</v>
      </c>
      <c r="Q26" s="13">
        <f t="shared" si="4"/>
        <v>377</v>
      </c>
      <c r="R26" s="13">
        <f t="shared" si="5"/>
        <v>280</v>
      </c>
      <c r="S26" s="13">
        <f t="shared" si="6"/>
        <v>164</v>
      </c>
      <c r="T26" s="13">
        <f t="shared" si="7"/>
        <v>160</v>
      </c>
      <c r="U26" s="13">
        <f t="shared" si="8"/>
        <v>48</v>
      </c>
      <c r="V26" s="13"/>
      <c r="W26" s="13">
        <f t="shared" si="9"/>
        <v>565</v>
      </c>
      <c r="X26" s="13">
        <f t="shared" si="10"/>
        <v>498</v>
      </c>
      <c r="Y26" s="13">
        <f t="shared" si="11"/>
        <v>377</v>
      </c>
      <c r="Z26" s="13">
        <f t="shared" si="12"/>
        <v>280</v>
      </c>
      <c r="AA26" s="13">
        <f t="shared" si="13"/>
        <v>164</v>
      </c>
      <c r="AB26" s="13">
        <f t="shared" si="14"/>
        <v>160</v>
      </c>
      <c r="AC26" s="13">
        <f t="shared" si="15"/>
        <v>48</v>
      </c>
    </row>
    <row r="27" spans="1:29" ht="12.75">
      <c r="A27" s="8">
        <v>10</v>
      </c>
      <c r="B27" s="8" t="s">
        <v>160</v>
      </c>
      <c r="C27" s="8" t="s">
        <v>14</v>
      </c>
      <c r="D27" s="8">
        <v>275</v>
      </c>
      <c r="E27" s="8">
        <v>905</v>
      </c>
      <c r="F27" s="8">
        <v>48</v>
      </c>
      <c r="G27" s="8">
        <v>250</v>
      </c>
      <c r="H27" s="8">
        <v>357</v>
      </c>
      <c r="I27" s="8" t="s">
        <v>96</v>
      </c>
      <c r="J27" s="8" t="s">
        <v>96</v>
      </c>
      <c r="K27" s="8">
        <v>37</v>
      </c>
      <c r="L27" s="8"/>
      <c r="M27" s="8">
        <f t="shared" si="1"/>
        <v>1872</v>
      </c>
      <c r="N27" s="8"/>
      <c r="O27" s="13">
        <f t="shared" si="2"/>
        <v>905</v>
      </c>
      <c r="P27" s="13">
        <f t="shared" si="3"/>
        <v>357</v>
      </c>
      <c r="Q27" s="13">
        <f t="shared" si="4"/>
        <v>275</v>
      </c>
      <c r="R27" s="13">
        <f t="shared" si="5"/>
        <v>250</v>
      </c>
      <c r="S27" s="13">
        <f t="shared" si="6"/>
        <v>48</v>
      </c>
      <c r="T27" s="13">
        <f t="shared" si="7"/>
        <v>37</v>
      </c>
      <c r="U27" s="13" t="e">
        <f t="shared" si="8"/>
        <v>#NUM!</v>
      </c>
      <c r="V27" s="13"/>
      <c r="W27" s="13">
        <f t="shared" si="9"/>
        <v>905</v>
      </c>
      <c r="X27" s="13">
        <f t="shared" si="10"/>
        <v>357</v>
      </c>
      <c r="Y27" s="13">
        <f t="shared" si="11"/>
        <v>275</v>
      </c>
      <c r="Z27" s="13">
        <f t="shared" si="12"/>
        <v>250</v>
      </c>
      <c r="AA27" s="13">
        <f t="shared" si="13"/>
        <v>48</v>
      </c>
      <c r="AB27" s="13">
        <f t="shared" si="14"/>
        <v>37</v>
      </c>
      <c r="AC27" s="13">
        <f t="shared" si="15"/>
        <v>0</v>
      </c>
    </row>
    <row r="28" spans="1:29" ht="12.75">
      <c r="A28" s="8">
        <v>11</v>
      </c>
      <c r="B28" s="8" t="s">
        <v>168</v>
      </c>
      <c r="C28" s="8" t="s">
        <v>26</v>
      </c>
      <c r="D28" s="8">
        <v>275</v>
      </c>
      <c r="E28" s="8">
        <v>556</v>
      </c>
      <c r="F28" s="8" t="s">
        <v>96</v>
      </c>
      <c r="G28" s="8">
        <v>807</v>
      </c>
      <c r="H28" s="8">
        <v>63</v>
      </c>
      <c r="I28" s="8" t="s">
        <v>96</v>
      </c>
      <c r="J28" s="8" t="s">
        <v>96</v>
      </c>
      <c r="K28" s="8">
        <v>139</v>
      </c>
      <c r="L28" s="8"/>
      <c r="M28" s="8">
        <f t="shared" si="1"/>
        <v>1840</v>
      </c>
      <c r="N28" s="8"/>
      <c r="O28" s="13">
        <f t="shared" si="2"/>
        <v>807</v>
      </c>
      <c r="P28" s="13">
        <f t="shared" si="3"/>
        <v>556</v>
      </c>
      <c r="Q28" s="13">
        <f t="shared" si="4"/>
        <v>275</v>
      </c>
      <c r="R28" s="13">
        <f t="shared" si="5"/>
        <v>139</v>
      </c>
      <c r="S28" s="13">
        <f t="shared" si="6"/>
        <v>63</v>
      </c>
      <c r="T28" s="13" t="e">
        <f t="shared" si="7"/>
        <v>#NUM!</v>
      </c>
      <c r="U28" s="13" t="e">
        <f t="shared" si="8"/>
        <v>#NUM!</v>
      </c>
      <c r="V28" s="13"/>
      <c r="W28" s="13">
        <f t="shared" si="9"/>
        <v>807</v>
      </c>
      <c r="X28" s="13">
        <f t="shared" si="10"/>
        <v>556</v>
      </c>
      <c r="Y28" s="13">
        <f t="shared" si="11"/>
        <v>275</v>
      </c>
      <c r="Z28" s="13">
        <f t="shared" si="12"/>
        <v>139</v>
      </c>
      <c r="AA28" s="13">
        <f t="shared" si="13"/>
        <v>63</v>
      </c>
      <c r="AB28" s="13">
        <f t="shared" si="14"/>
        <v>0</v>
      </c>
      <c r="AC28" s="13">
        <f t="shared" si="15"/>
        <v>0</v>
      </c>
    </row>
    <row r="29" spans="1:29" ht="12.75">
      <c r="A29" s="8">
        <v>12</v>
      </c>
      <c r="B29" s="8" t="s">
        <v>177</v>
      </c>
      <c r="C29" s="8" t="s">
        <v>62</v>
      </c>
      <c r="D29" s="8">
        <v>344</v>
      </c>
      <c r="E29" s="8">
        <v>296</v>
      </c>
      <c r="F29" s="8">
        <v>50</v>
      </c>
      <c r="G29" s="8">
        <v>730</v>
      </c>
      <c r="H29" s="8">
        <v>133</v>
      </c>
      <c r="I29" s="8" t="s">
        <v>94</v>
      </c>
      <c r="J29" s="8" t="s">
        <v>94</v>
      </c>
      <c r="K29" s="8">
        <v>139</v>
      </c>
      <c r="L29" s="13"/>
      <c r="M29" s="8">
        <f t="shared" si="1"/>
        <v>1692</v>
      </c>
      <c r="N29" s="8"/>
      <c r="O29" s="13">
        <f t="shared" si="2"/>
        <v>730</v>
      </c>
      <c r="P29" s="13">
        <f t="shared" si="3"/>
        <v>344</v>
      </c>
      <c r="Q29" s="13">
        <f t="shared" si="4"/>
        <v>296</v>
      </c>
      <c r="R29" s="13">
        <f t="shared" si="5"/>
        <v>139</v>
      </c>
      <c r="S29" s="13">
        <f t="shared" si="6"/>
        <v>133</v>
      </c>
      <c r="T29" s="13">
        <f t="shared" si="7"/>
        <v>50</v>
      </c>
      <c r="U29" s="13" t="e">
        <f t="shared" si="8"/>
        <v>#NUM!</v>
      </c>
      <c r="V29" s="13"/>
      <c r="W29" s="13">
        <f t="shared" si="9"/>
        <v>730</v>
      </c>
      <c r="X29" s="13">
        <f t="shared" si="10"/>
        <v>344</v>
      </c>
      <c r="Y29" s="13">
        <f t="shared" si="11"/>
        <v>296</v>
      </c>
      <c r="Z29" s="13">
        <f t="shared" si="12"/>
        <v>139</v>
      </c>
      <c r="AA29" s="13">
        <f t="shared" si="13"/>
        <v>133</v>
      </c>
      <c r="AB29" s="13">
        <f t="shared" si="14"/>
        <v>50</v>
      </c>
      <c r="AC29" s="13">
        <f t="shared" si="15"/>
        <v>0</v>
      </c>
    </row>
    <row r="30" spans="1:29" ht="12.75">
      <c r="A30" s="8">
        <v>13</v>
      </c>
      <c r="B30" s="8" t="s">
        <v>175</v>
      </c>
      <c r="C30" s="8" t="s">
        <v>14</v>
      </c>
      <c r="D30" s="8">
        <v>292</v>
      </c>
      <c r="E30" s="8">
        <v>326</v>
      </c>
      <c r="F30" s="8">
        <v>78</v>
      </c>
      <c r="G30" s="8">
        <v>250</v>
      </c>
      <c r="H30" s="8">
        <v>273</v>
      </c>
      <c r="I30" s="8">
        <v>461</v>
      </c>
      <c r="J30" s="8" t="s">
        <v>94</v>
      </c>
      <c r="K30" s="8">
        <v>35</v>
      </c>
      <c r="L30" s="13"/>
      <c r="M30" s="8">
        <f t="shared" si="1"/>
        <v>1680</v>
      </c>
      <c r="N30" s="8"/>
      <c r="O30" s="13">
        <f t="shared" si="2"/>
        <v>461</v>
      </c>
      <c r="P30" s="13">
        <f t="shared" si="3"/>
        <v>326</v>
      </c>
      <c r="Q30" s="13">
        <f t="shared" si="4"/>
        <v>292</v>
      </c>
      <c r="R30" s="13">
        <f t="shared" si="5"/>
        <v>273</v>
      </c>
      <c r="S30" s="13">
        <f t="shared" si="6"/>
        <v>250</v>
      </c>
      <c r="T30" s="13">
        <f t="shared" si="7"/>
        <v>78</v>
      </c>
      <c r="U30" s="13">
        <f t="shared" si="8"/>
        <v>35</v>
      </c>
      <c r="V30" s="13"/>
      <c r="W30" s="13">
        <f t="shared" si="9"/>
        <v>461</v>
      </c>
      <c r="X30" s="13">
        <f t="shared" si="10"/>
        <v>326</v>
      </c>
      <c r="Y30" s="13">
        <f t="shared" si="11"/>
        <v>292</v>
      </c>
      <c r="Z30" s="13">
        <f t="shared" si="12"/>
        <v>273</v>
      </c>
      <c r="AA30" s="13">
        <f t="shared" si="13"/>
        <v>250</v>
      </c>
      <c r="AB30" s="13">
        <f t="shared" si="14"/>
        <v>78</v>
      </c>
      <c r="AC30" s="13">
        <f t="shared" si="15"/>
        <v>35</v>
      </c>
    </row>
    <row r="31" spans="1:29" ht="12.75">
      <c r="A31" s="8">
        <v>14</v>
      </c>
      <c r="B31" s="8" t="s">
        <v>161</v>
      </c>
      <c r="C31" s="8" t="s">
        <v>30</v>
      </c>
      <c r="D31" s="8">
        <v>662</v>
      </c>
      <c r="E31" s="8">
        <v>384</v>
      </c>
      <c r="F31" s="8">
        <v>116</v>
      </c>
      <c r="G31" s="8">
        <v>247</v>
      </c>
      <c r="H31" s="8">
        <v>103</v>
      </c>
      <c r="I31" s="8" t="s">
        <v>96</v>
      </c>
      <c r="J31" s="8">
        <v>110</v>
      </c>
      <c r="K31" s="8">
        <v>139</v>
      </c>
      <c r="L31" s="13"/>
      <c r="M31" s="8">
        <f t="shared" si="1"/>
        <v>1658</v>
      </c>
      <c r="N31" s="8"/>
      <c r="O31" s="13">
        <f t="shared" si="2"/>
        <v>662</v>
      </c>
      <c r="P31" s="13">
        <f t="shared" si="3"/>
        <v>384</v>
      </c>
      <c r="Q31" s="13">
        <f t="shared" si="4"/>
        <v>247</v>
      </c>
      <c r="R31" s="13">
        <f t="shared" si="5"/>
        <v>139</v>
      </c>
      <c r="S31" s="13">
        <f t="shared" si="6"/>
        <v>116</v>
      </c>
      <c r="T31" s="13">
        <f t="shared" si="7"/>
        <v>110</v>
      </c>
      <c r="U31" s="13">
        <f t="shared" si="8"/>
        <v>103</v>
      </c>
      <c r="V31" s="13"/>
      <c r="W31" s="13">
        <f t="shared" si="9"/>
        <v>662</v>
      </c>
      <c r="X31" s="13">
        <f t="shared" si="10"/>
        <v>384</v>
      </c>
      <c r="Y31" s="13">
        <f t="shared" si="11"/>
        <v>247</v>
      </c>
      <c r="Z31" s="13">
        <f t="shared" si="12"/>
        <v>139</v>
      </c>
      <c r="AA31" s="13">
        <f t="shared" si="13"/>
        <v>116</v>
      </c>
      <c r="AB31" s="13">
        <f t="shared" si="14"/>
        <v>110</v>
      </c>
      <c r="AC31" s="13">
        <f t="shared" si="15"/>
        <v>103</v>
      </c>
    </row>
    <row r="32" spans="1:29" ht="12.75">
      <c r="A32" s="8">
        <v>15</v>
      </c>
      <c r="B32" s="8" t="s">
        <v>210</v>
      </c>
      <c r="C32" s="8" t="s">
        <v>10</v>
      </c>
      <c r="D32" s="8" t="s">
        <v>96</v>
      </c>
      <c r="E32" s="8" t="s">
        <v>131</v>
      </c>
      <c r="F32" s="8" t="s">
        <v>96</v>
      </c>
      <c r="G32" s="8">
        <v>730</v>
      </c>
      <c r="H32" s="8">
        <v>117</v>
      </c>
      <c r="I32" s="8">
        <v>713</v>
      </c>
      <c r="J32" s="8" t="s">
        <v>94</v>
      </c>
      <c r="K32" s="8">
        <v>58</v>
      </c>
      <c r="L32" s="8"/>
      <c r="M32" s="8">
        <f t="shared" si="1"/>
        <v>1618</v>
      </c>
      <c r="N32" s="8"/>
      <c r="O32" s="13">
        <f t="shared" si="2"/>
        <v>730</v>
      </c>
      <c r="P32" s="13">
        <f t="shared" si="3"/>
        <v>713</v>
      </c>
      <c r="Q32" s="13">
        <f t="shared" si="4"/>
        <v>117</v>
      </c>
      <c r="R32" s="13">
        <f t="shared" si="5"/>
        <v>58</v>
      </c>
      <c r="S32" s="13" t="e">
        <f t="shared" si="6"/>
        <v>#NUM!</v>
      </c>
      <c r="T32" s="13" t="e">
        <f t="shared" si="7"/>
        <v>#NUM!</v>
      </c>
      <c r="U32" s="13" t="e">
        <f t="shared" si="8"/>
        <v>#NUM!</v>
      </c>
      <c r="V32" s="13"/>
      <c r="W32" s="13">
        <f t="shared" si="9"/>
        <v>730</v>
      </c>
      <c r="X32" s="13">
        <f t="shared" si="10"/>
        <v>713</v>
      </c>
      <c r="Y32" s="13">
        <f t="shared" si="11"/>
        <v>117</v>
      </c>
      <c r="Z32" s="13">
        <f t="shared" si="12"/>
        <v>58</v>
      </c>
      <c r="AA32" s="13">
        <f t="shared" si="13"/>
        <v>0</v>
      </c>
      <c r="AB32" s="13">
        <f t="shared" si="14"/>
        <v>0</v>
      </c>
      <c r="AC32" s="13">
        <f t="shared" si="15"/>
        <v>0</v>
      </c>
    </row>
    <row r="33" spans="1:29" ht="12.75">
      <c r="A33" s="8">
        <v>16</v>
      </c>
      <c r="B33" s="8" t="s">
        <v>178</v>
      </c>
      <c r="C33" s="8" t="s">
        <v>39</v>
      </c>
      <c r="D33" s="8">
        <v>275</v>
      </c>
      <c r="E33" s="8">
        <v>384</v>
      </c>
      <c r="F33" s="8">
        <v>21</v>
      </c>
      <c r="G33" s="8">
        <v>553</v>
      </c>
      <c r="H33" s="8">
        <v>47</v>
      </c>
      <c r="I33" s="8" t="s">
        <v>94</v>
      </c>
      <c r="J33" s="8">
        <v>258</v>
      </c>
      <c r="K33" s="8">
        <v>75</v>
      </c>
      <c r="L33" s="8"/>
      <c r="M33" s="8">
        <f t="shared" si="1"/>
        <v>1592</v>
      </c>
      <c r="N33" s="8"/>
      <c r="O33" s="13">
        <f t="shared" si="2"/>
        <v>553</v>
      </c>
      <c r="P33" s="13">
        <f t="shared" si="3"/>
        <v>384</v>
      </c>
      <c r="Q33" s="13">
        <f t="shared" si="4"/>
        <v>275</v>
      </c>
      <c r="R33" s="13">
        <f t="shared" si="5"/>
        <v>258</v>
      </c>
      <c r="S33" s="13">
        <f t="shared" si="6"/>
        <v>75</v>
      </c>
      <c r="T33" s="13">
        <f t="shared" si="7"/>
        <v>47</v>
      </c>
      <c r="U33" s="13">
        <f t="shared" si="8"/>
        <v>21</v>
      </c>
      <c r="V33" s="13"/>
      <c r="W33" s="13">
        <f t="shared" si="9"/>
        <v>553</v>
      </c>
      <c r="X33" s="13">
        <f t="shared" si="10"/>
        <v>384</v>
      </c>
      <c r="Y33" s="13">
        <f t="shared" si="11"/>
        <v>275</v>
      </c>
      <c r="Z33" s="13">
        <f t="shared" si="12"/>
        <v>258</v>
      </c>
      <c r="AA33" s="13">
        <f t="shared" si="13"/>
        <v>75</v>
      </c>
      <c r="AB33" s="13">
        <f t="shared" si="14"/>
        <v>47</v>
      </c>
      <c r="AC33" s="13">
        <f t="shared" si="15"/>
        <v>21</v>
      </c>
    </row>
    <row r="34" spans="1:29" ht="12.75">
      <c r="A34" s="8">
        <v>17</v>
      </c>
      <c r="B34" s="8" t="s">
        <v>165</v>
      </c>
      <c r="C34" s="8" t="s">
        <v>48</v>
      </c>
      <c r="D34" s="8">
        <v>570</v>
      </c>
      <c r="E34" s="8">
        <v>372</v>
      </c>
      <c r="F34" s="8">
        <v>16</v>
      </c>
      <c r="G34" s="8">
        <v>240</v>
      </c>
      <c r="H34" s="8">
        <v>377</v>
      </c>
      <c r="I34" s="8" t="s">
        <v>96</v>
      </c>
      <c r="J34" s="8" t="s">
        <v>96</v>
      </c>
      <c r="K34" s="8" t="s">
        <v>96</v>
      </c>
      <c r="L34" s="8"/>
      <c r="M34" s="8">
        <f t="shared" si="1"/>
        <v>1575</v>
      </c>
      <c r="N34" s="8"/>
      <c r="O34" s="13">
        <f t="shared" si="2"/>
        <v>570</v>
      </c>
      <c r="P34" s="13">
        <f t="shared" si="3"/>
        <v>377</v>
      </c>
      <c r="Q34" s="13">
        <f t="shared" si="4"/>
        <v>372</v>
      </c>
      <c r="R34" s="13">
        <f t="shared" si="5"/>
        <v>240</v>
      </c>
      <c r="S34" s="13">
        <f t="shared" si="6"/>
        <v>16</v>
      </c>
      <c r="T34" s="13" t="e">
        <f t="shared" si="7"/>
        <v>#NUM!</v>
      </c>
      <c r="U34" s="13" t="e">
        <f t="shared" si="8"/>
        <v>#NUM!</v>
      </c>
      <c r="V34" s="13"/>
      <c r="W34" s="13">
        <f t="shared" si="9"/>
        <v>570</v>
      </c>
      <c r="X34" s="13">
        <f t="shared" si="10"/>
        <v>377</v>
      </c>
      <c r="Y34" s="13">
        <f t="shared" si="11"/>
        <v>372</v>
      </c>
      <c r="Z34" s="13">
        <f t="shared" si="12"/>
        <v>240</v>
      </c>
      <c r="AA34" s="13">
        <f t="shared" si="13"/>
        <v>16</v>
      </c>
      <c r="AB34" s="13">
        <f t="shared" si="14"/>
        <v>0</v>
      </c>
      <c r="AC34" s="13">
        <f t="shared" si="15"/>
        <v>0</v>
      </c>
    </row>
    <row r="35" spans="1:29" ht="12.75">
      <c r="A35" s="8">
        <v>18</v>
      </c>
      <c r="B35" s="8" t="s">
        <v>265</v>
      </c>
      <c r="C35" s="8" t="s">
        <v>266</v>
      </c>
      <c r="D35" s="8" t="s">
        <v>87</v>
      </c>
      <c r="E35" s="8" t="s">
        <v>87</v>
      </c>
      <c r="F35" s="8" t="s">
        <v>87</v>
      </c>
      <c r="G35" s="8" t="s">
        <v>87</v>
      </c>
      <c r="H35" s="8" t="s">
        <v>87</v>
      </c>
      <c r="I35" s="8">
        <v>588</v>
      </c>
      <c r="J35" s="8">
        <v>980</v>
      </c>
      <c r="K35" s="8" t="s">
        <v>96</v>
      </c>
      <c r="L35" s="8"/>
      <c r="M35" s="8">
        <f t="shared" si="1"/>
        <v>1568</v>
      </c>
      <c r="N35" s="8"/>
      <c r="O35" s="13">
        <f t="shared" si="2"/>
        <v>980</v>
      </c>
      <c r="P35" s="13">
        <f t="shared" si="3"/>
        <v>588</v>
      </c>
      <c r="Q35" s="13" t="e">
        <f t="shared" si="4"/>
        <v>#NUM!</v>
      </c>
      <c r="R35" s="13" t="e">
        <f t="shared" si="5"/>
        <v>#NUM!</v>
      </c>
      <c r="S35" s="13" t="e">
        <f t="shared" si="6"/>
        <v>#NUM!</v>
      </c>
      <c r="T35" s="13" t="e">
        <f t="shared" si="7"/>
        <v>#NUM!</v>
      </c>
      <c r="U35" s="13" t="e">
        <f t="shared" si="8"/>
        <v>#NUM!</v>
      </c>
      <c r="V35" s="13"/>
      <c r="W35" s="13">
        <f t="shared" si="9"/>
        <v>980</v>
      </c>
      <c r="X35" s="13">
        <f t="shared" si="10"/>
        <v>588</v>
      </c>
      <c r="Y35" s="13">
        <f t="shared" si="11"/>
        <v>0</v>
      </c>
      <c r="Z35" s="13">
        <f t="shared" si="12"/>
        <v>0</v>
      </c>
      <c r="AA35" s="13">
        <f t="shared" si="13"/>
        <v>0</v>
      </c>
      <c r="AB35" s="13">
        <f t="shared" si="14"/>
        <v>0</v>
      </c>
      <c r="AC35" s="13">
        <f t="shared" si="15"/>
        <v>0</v>
      </c>
    </row>
    <row r="36" spans="1:29" ht="12.75">
      <c r="A36" s="8">
        <v>19</v>
      </c>
      <c r="B36" s="8" t="s">
        <v>158</v>
      </c>
      <c r="C36" s="8" t="s">
        <v>12</v>
      </c>
      <c r="D36" s="8">
        <v>610</v>
      </c>
      <c r="E36" s="8">
        <v>907</v>
      </c>
      <c r="F36" s="8" t="s">
        <v>96</v>
      </c>
      <c r="G36" s="8" t="s">
        <v>96</v>
      </c>
      <c r="H36" s="8" t="s">
        <v>96</v>
      </c>
      <c r="I36" s="8" t="s">
        <v>96</v>
      </c>
      <c r="J36" s="8" t="s">
        <v>96</v>
      </c>
      <c r="K36" s="8" t="s">
        <v>96</v>
      </c>
      <c r="L36" s="13"/>
      <c r="M36" s="8">
        <f t="shared" si="1"/>
        <v>1517</v>
      </c>
      <c r="N36" s="8"/>
      <c r="O36" s="13">
        <f t="shared" si="2"/>
        <v>907</v>
      </c>
      <c r="P36" s="13">
        <f t="shared" si="3"/>
        <v>610</v>
      </c>
      <c r="Q36" s="13" t="e">
        <f t="shared" si="4"/>
        <v>#NUM!</v>
      </c>
      <c r="R36" s="13" t="e">
        <f t="shared" si="5"/>
        <v>#NUM!</v>
      </c>
      <c r="S36" s="13" t="e">
        <f t="shared" si="6"/>
        <v>#NUM!</v>
      </c>
      <c r="T36" s="13" t="e">
        <f t="shared" si="7"/>
        <v>#NUM!</v>
      </c>
      <c r="U36" s="13" t="e">
        <f t="shared" si="8"/>
        <v>#NUM!</v>
      </c>
      <c r="V36" s="13"/>
      <c r="W36" s="13">
        <f t="shared" si="9"/>
        <v>907</v>
      </c>
      <c r="X36" s="13">
        <f t="shared" si="10"/>
        <v>610</v>
      </c>
      <c r="Y36" s="13">
        <f t="shared" si="11"/>
        <v>0</v>
      </c>
      <c r="Z36" s="13">
        <f t="shared" si="12"/>
        <v>0</v>
      </c>
      <c r="AA36" s="13">
        <f t="shared" si="13"/>
        <v>0</v>
      </c>
      <c r="AB36" s="13">
        <f t="shared" si="14"/>
        <v>0</v>
      </c>
      <c r="AC36" s="13">
        <f t="shared" si="15"/>
        <v>0</v>
      </c>
    </row>
    <row r="37" spans="1:29" ht="12.75">
      <c r="A37" s="8">
        <v>20</v>
      </c>
      <c r="B37" s="8" t="s">
        <v>180</v>
      </c>
      <c r="C37" s="8" t="s">
        <v>20</v>
      </c>
      <c r="D37" s="8" t="s">
        <v>96</v>
      </c>
      <c r="E37" s="8">
        <v>626</v>
      </c>
      <c r="F37" s="8" t="s">
        <v>96</v>
      </c>
      <c r="G37" s="8">
        <v>730</v>
      </c>
      <c r="H37" s="8">
        <v>117</v>
      </c>
      <c r="I37" s="8" t="s">
        <v>96</v>
      </c>
      <c r="J37" s="8" t="s">
        <v>96</v>
      </c>
      <c r="K37" s="8" t="s">
        <v>96</v>
      </c>
      <c r="L37" s="8"/>
      <c r="M37" s="8">
        <f t="shared" si="1"/>
        <v>1473</v>
      </c>
      <c r="N37" s="8"/>
      <c r="O37" s="13">
        <f t="shared" si="2"/>
        <v>730</v>
      </c>
      <c r="P37" s="13">
        <f t="shared" si="3"/>
        <v>626</v>
      </c>
      <c r="Q37" s="13">
        <f t="shared" si="4"/>
        <v>117</v>
      </c>
      <c r="R37" s="13" t="e">
        <f t="shared" si="5"/>
        <v>#NUM!</v>
      </c>
      <c r="S37" s="13" t="e">
        <f t="shared" si="6"/>
        <v>#NUM!</v>
      </c>
      <c r="T37" s="13" t="e">
        <f t="shared" si="7"/>
        <v>#NUM!</v>
      </c>
      <c r="U37" s="13" t="e">
        <f t="shared" si="8"/>
        <v>#NUM!</v>
      </c>
      <c r="V37" s="13"/>
      <c r="W37" s="13">
        <f t="shared" si="9"/>
        <v>730</v>
      </c>
      <c r="X37" s="13">
        <f t="shared" si="10"/>
        <v>626</v>
      </c>
      <c r="Y37" s="13">
        <f t="shared" si="11"/>
        <v>117</v>
      </c>
      <c r="Z37" s="13">
        <f t="shared" si="12"/>
        <v>0</v>
      </c>
      <c r="AA37" s="13">
        <f t="shared" si="13"/>
        <v>0</v>
      </c>
      <c r="AB37" s="13">
        <f t="shared" si="14"/>
        <v>0</v>
      </c>
      <c r="AC37" s="13">
        <f t="shared" si="15"/>
        <v>0</v>
      </c>
    </row>
    <row r="38" spans="1:29" ht="12.75">
      <c r="A38" s="8">
        <v>21</v>
      </c>
      <c r="B38" s="8" t="s">
        <v>183</v>
      </c>
      <c r="C38" s="8" t="s">
        <v>86</v>
      </c>
      <c r="D38" s="8">
        <v>269</v>
      </c>
      <c r="E38" s="8">
        <v>211</v>
      </c>
      <c r="F38" s="8" t="s">
        <v>96</v>
      </c>
      <c r="G38" s="8">
        <v>280</v>
      </c>
      <c r="H38" s="8">
        <v>73</v>
      </c>
      <c r="I38" s="8">
        <v>465</v>
      </c>
      <c r="J38" s="8" t="s">
        <v>94</v>
      </c>
      <c r="K38" s="8" t="s">
        <v>96</v>
      </c>
      <c r="L38" s="8"/>
      <c r="M38" s="8">
        <f t="shared" si="1"/>
        <v>1298</v>
      </c>
      <c r="N38" s="8"/>
      <c r="O38" s="13">
        <f t="shared" si="2"/>
        <v>465</v>
      </c>
      <c r="P38" s="13">
        <f t="shared" si="3"/>
        <v>280</v>
      </c>
      <c r="Q38" s="13">
        <f t="shared" si="4"/>
        <v>269</v>
      </c>
      <c r="R38" s="13">
        <f t="shared" si="5"/>
        <v>211</v>
      </c>
      <c r="S38" s="13">
        <f t="shared" si="6"/>
        <v>73</v>
      </c>
      <c r="T38" s="13" t="e">
        <f t="shared" si="7"/>
        <v>#NUM!</v>
      </c>
      <c r="U38" s="13" t="e">
        <f t="shared" si="8"/>
        <v>#NUM!</v>
      </c>
      <c r="V38" s="13"/>
      <c r="W38" s="13">
        <f t="shared" si="9"/>
        <v>465</v>
      </c>
      <c r="X38" s="13">
        <f t="shared" si="10"/>
        <v>280</v>
      </c>
      <c r="Y38" s="13">
        <f t="shared" si="11"/>
        <v>269</v>
      </c>
      <c r="Z38" s="13">
        <f t="shared" si="12"/>
        <v>211</v>
      </c>
      <c r="AA38" s="13">
        <f t="shared" si="13"/>
        <v>73</v>
      </c>
      <c r="AB38" s="13">
        <f t="shared" si="14"/>
        <v>0</v>
      </c>
      <c r="AC38" s="13">
        <f t="shared" si="15"/>
        <v>0</v>
      </c>
    </row>
    <row r="39" spans="1:29" ht="12.75">
      <c r="A39" s="8">
        <v>22</v>
      </c>
      <c r="B39" s="8" t="s">
        <v>163</v>
      </c>
      <c r="C39" s="8" t="s">
        <v>30</v>
      </c>
      <c r="D39" s="8">
        <v>548</v>
      </c>
      <c r="E39" s="8">
        <v>515</v>
      </c>
      <c r="F39" s="8">
        <v>48</v>
      </c>
      <c r="G39" s="8" t="s">
        <v>96</v>
      </c>
      <c r="H39" s="8" t="s">
        <v>96</v>
      </c>
      <c r="I39" s="8" t="s">
        <v>96</v>
      </c>
      <c r="J39" s="8" t="s">
        <v>96</v>
      </c>
      <c r="K39" s="8">
        <v>139</v>
      </c>
      <c r="L39" s="8"/>
      <c r="M39" s="8">
        <f t="shared" si="1"/>
        <v>1250</v>
      </c>
      <c r="N39" s="8"/>
      <c r="O39" s="13">
        <f t="shared" si="2"/>
        <v>548</v>
      </c>
      <c r="P39" s="13">
        <f t="shared" si="3"/>
        <v>515</v>
      </c>
      <c r="Q39" s="13">
        <f t="shared" si="4"/>
        <v>139</v>
      </c>
      <c r="R39" s="13">
        <f t="shared" si="5"/>
        <v>48</v>
      </c>
      <c r="S39" s="13" t="e">
        <f t="shared" si="6"/>
        <v>#NUM!</v>
      </c>
      <c r="T39" s="13" t="e">
        <f t="shared" si="7"/>
        <v>#NUM!</v>
      </c>
      <c r="U39" s="13" t="e">
        <f t="shared" si="8"/>
        <v>#NUM!</v>
      </c>
      <c r="V39" s="13"/>
      <c r="W39" s="13">
        <f t="shared" si="9"/>
        <v>548</v>
      </c>
      <c r="X39" s="13">
        <f t="shared" si="10"/>
        <v>515</v>
      </c>
      <c r="Y39" s="13">
        <f t="shared" si="11"/>
        <v>139</v>
      </c>
      <c r="Z39" s="13">
        <f t="shared" si="12"/>
        <v>48</v>
      </c>
      <c r="AA39" s="13">
        <f t="shared" si="13"/>
        <v>0</v>
      </c>
      <c r="AB39" s="13">
        <f t="shared" si="14"/>
        <v>0</v>
      </c>
      <c r="AC39" s="13">
        <f t="shared" si="15"/>
        <v>0</v>
      </c>
    </row>
    <row r="40" spans="1:29" ht="12.75">
      <c r="A40" s="8">
        <v>23</v>
      </c>
      <c r="B40" s="8" t="s">
        <v>190</v>
      </c>
      <c r="C40" s="8" t="s">
        <v>35</v>
      </c>
      <c r="D40" s="8" t="s">
        <v>96</v>
      </c>
      <c r="E40" s="8">
        <v>388</v>
      </c>
      <c r="F40" s="8" t="s">
        <v>96</v>
      </c>
      <c r="G40" s="8" t="s">
        <v>96</v>
      </c>
      <c r="H40" s="8">
        <v>840</v>
      </c>
      <c r="I40" s="8" t="s">
        <v>96</v>
      </c>
      <c r="J40" s="8" t="s">
        <v>94</v>
      </c>
      <c r="K40" s="8" t="s">
        <v>96</v>
      </c>
      <c r="L40" s="8"/>
      <c r="M40" s="8">
        <f t="shared" si="1"/>
        <v>1228</v>
      </c>
      <c r="N40" s="8"/>
      <c r="O40" s="13">
        <f t="shared" si="2"/>
        <v>840</v>
      </c>
      <c r="P40" s="13">
        <f t="shared" si="3"/>
        <v>388</v>
      </c>
      <c r="Q40" s="13" t="e">
        <f t="shared" si="4"/>
        <v>#NUM!</v>
      </c>
      <c r="R40" s="13" t="e">
        <f t="shared" si="5"/>
        <v>#NUM!</v>
      </c>
      <c r="S40" s="13" t="e">
        <f t="shared" si="6"/>
        <v>#NUM!</v>
      </c>
      <c r="T40" s="13" t="e">
        <f t="shared" si="7"/>
        <v>#NUM!</v>
      </c>
      <c r="U40" s="13" t="e">
        <f t="shared" si="8"/>
        <v>#NUM!</v>
      </c>
      <c r="V40" s="13"/>
      <c r="W40" s="13">
        <f t="shared" si="9"/>
        <v>840</v>
      </c>
      <c r="X40" s="13">
        <f t="shared" si="10"/>
        <v>388</v>
      </c>
      <c r="Y40" s="13">
        <f t="shared" si="11"/>
        <v>0</v>
      </c>
      <c r="Z40" s="13">
        <f t="shared" si="12"/>
        <v>0</v>
      </c>
      <c r="AA40" s="13">
        <f t="shared" si="13"/>
        <v>0</v>
      </c>
      <c r="AB40" s="13">
        <f t="shared" si="14"/>
        <v>0</v>
      </c>
      <c r="AC40" s="13">
        <f t="shared" si="15"/>
        <v>0</v>
      </c>
    </row>
    <row r="41" spans="1:29" ht="12.75">
      <c r="A41" s="8">
        <v>24</v>
      </c>
      <c r="B41" s="8" t="s">
        <v>166</v>
      </c>
      <c r="C41" s="8" t="s">
        <v>22</v>
      </c>
      <c r="D41" s="8">
        <v>275</v>
      </c>
      <c r="E41" s="8">
        <v>603</v>
      </c>
      <c r="F41" s="8">
        <v>48</v>
      </c>
      <c r="G41" s="8">
        <v>193</v>
      </c>
      <c r="H41" s="8">
        <v>90</v>
      </c>
      <c r="I41" s="8" t="s">
        <v>96</v>
      </c>
      <c r="J41" s="8" t="s">
        <v>96</v>
      </c>
      <c r="K41" s="8" t="s">
        <v>96</v>
      </c>
      <c r="L41" s="13"/>
      <c r="M41" s="8">
        <f t="shared" si="1"/>
        <v>1209</v>
      </c>
      <c r="N41" s="8"/>
      <c r="O41" s="13">
        <f t="shared" si="2"/>
        <v>603</v>
      </c>
      <c r="P41" s="13">
        <f t="shared" si="3"/>
        <v>275</v>
      </c>
      <c r="Q41" s="13">
        <f t="shared" si="4"/>
        <v>193</v>
      </c>
      <c r="R41" s="13">
        <f t="shared" si="5"/>
        <v>90</v>
      </c>
      <c r="S41" s="13">
        <f t="shared" si="6"/>
        <v>48</v>
      </c>
      <c r="T41" s="13" t="e">
        <f t="shared" si="7"/>
        <v>#NUM!</v>
      </c>
      <c r="U41" s="13" t="e">
        <f t="shared" si="8"/>
        <v>#NUM!</v>
      </c>
      <c r="V41" s="13"/>
      <c r="W41" s="13">
        <f t="shared" si="9"/>
        <v>603</v>
      </c>
      <c r="X41" s="13">
        <f t="shared" si="10"/>
        <v>275</v>
      </c>
      <c r="Y41" s="13">
        <f t="shared" si="11"/>
        <v>193</v>
      </c>
      <c r="Z41" s="13">
        <f t="shared" si="12"/>
        <v>90</v>
      </c>
      <c r="AA41" s="13">
        <f t="shared" si="13"/>
        <v>48</v>
      </c>
      <c r="AB41" s="13">
        <f t="shared" si="14"/>
        <v>0</v>
      </c>
      <c r="AC41" s="13">
        <f t="shared" si="15"/>
        <v>0</v>
      </c>
    </row>
    <row r="42" spans="1:29" ht="12.75">
      <c r="A42" s="8">
        <v>25</v>
      </c>
      <c r="B42" s="8" t="s">
        <v>169</v>
      </c>
      <c r="C42" s="8" t="s">
        <v>50</v>
      </c>
      <c r="D42" s="8">
        <v>334</v>
      </c>
      <c r="E42" s="8">
        <v>354</v>
      </c>
      <c r="F42" s="8">
        <v>121</v>
      </c>
      <c r="G42" s="8">
        <v>237</v>
      </c>
      <c r="H42" s="8" t="s">
        <v>96</v>
      </c>
      <c r="I42" s="8" t="s">
        <v>94</v>
      </c>
      <c r="J42" s="8" t="s">
        <v>131</v>
      </c>
      <c r="K42" s="8" t="s">
        <v>96</v>
      </c>
      <c r="L42" s="8"/>
      <c r="M42" s="8">
        <f t="shared" si="1"/>
        <v>1046</v>
      </c>
      <c r="N42" s="8"/>
      <c r="O42" s="13">
        <f t="shared" si="2"/>
        <v>354</v>
      </c>
      <c r="P42" s="13">
        <f t="shared" si="3"/>
        <v>334</v>
      </c>
      <c r="Q42" s="13">
        <f t="shared" si="4"/>
        <v>237</v>
      </c>
      <c r="R42" s="13">
        <f t="shared" si="5"/>
        <v>121</v>
      </c>
      <c r="S42" s="13" t="e">
        <f t="shared" si="6"/>
        <v>#NUM!</v>
      </c>
      <c r="T42" s="13" t="e">
        <f t="shared" si="7"/>
        <v>#NUM!</v>
      </c>
      <c r="U42" s="13" t="e">
        <f t="shared" si="8"/>
        <v>#NUM!</v>
      </c>
      <c r="V42" s="13"/>
      <c r="W42" s="13">
        <f t="shared" si="9"/>
        <v>354</v>
      </c>
      <c r="X42" s="13">
        <f t="shared" si="10"/>
        <v>334</v>
      </c>
      <c r="Y42" s="13">
        <f t="shared" si="11"/>
        <v>237</v>
      </c>
      <c r="Z42" s="13">
        <f t="shared" si="12"/>
        <v>121</v>
      </c>
      <c r="AA42" s="13">
        <f t="shared" si="13"/>
        <v>0</v>
      </c>
      <c r="AB42" s="13">
        <f t="shared" si="14"/>
        <v>0</v>
      </c>
      <c r="AC42" s="13">
        <f t="shared" si="15"/>
        <v>0</v>
      </c>
    </row>
    <row r="43" spans="1:29" ht="12.75">
      <c r="A43" s="8">
        <v>26</v>
      </c>
      <c r="B43" s="8" t="s">
        <v>173</v>
      </c>
      <c r="C43" s="8" t="s">
        <v>24</v>
      </c>
      <c r="D43" s="8">
        <v>275</v>
      </c>
      <c r="E43" s="8">
        <v>451</v>
      </c>
      <c r="F43" s="8" t="s">
        <v>96</v>
      </c>
      <c r="G43" s="8">
        <v>240</v>
      </c>
      <c r="H43" s="8">
        <v>60</v>
      </c>
      <c r="I43" s="8" t="s">
        <v>96</v>
      </c>
      <c r="J43" s="8" t="s">
        <v>96</v>
      </c>
      <c r="K43" s="8" t="s">
        <v>96</v>
      </c>
      <c r="L43" s="8"/>
      <c r="M43" s="8">
        <f t="shared" si="1"/>
        <v>1026</v>
      </c>
      <c r="N43" s="8"/>
      <c r="O43" s="13">
        <f t="shared" si="2"/>
        <v>451</v>
      </c>
      <c r="P43" s="13">
        <f t="shared" si="3"/>
        <v>275</v>
      </c>
      <c r="Q43" s="13">
        <f t="shared" si="4"/>
        <v>240</v>
      </c>
      <c r="R43" s="13">
        <f t="shared" si="5"/>
        <v>60</v>
      </c>
      <c r="S43" s="13" t="e">
        <f t="shared" si="6"/>
        <v>#NUM!</v>
      </c>
      <c r="T43" s="13" t="e">
        <f t="shared" si="7"/>
        <v>#NUM!</v>
      </c>
      <c r="U43" s="13" t="e">
        <f t="shared" si="8"/>
        <v>#NUM!</v>
      </c>
      <c r="V43" s="13"/>
      <c r="W43" s="13">
        <f t="shared" si="9"/>
        <v>451</v>
      </c>
      <c r="X43" s="13">
        <f t="shared" si="10"/>
        <v>275</v>
      </c>
      <c r="Y43" s="13">
        <f t="shared" si="11"/>
        <v>240</v>
      </c>
      <c r="Z43" s="13">
        <f t="shared" si="12"/>
        <v>60</v>
      </c>
      <c r="AA43" s="13">
        <f t="shared" si="13"/>
        <v>0</v>
      </c>
      <c r="AB43" s="13">
        <f t="shared" si="14"/>
        <v>0</v>
      </c>
      <c r="AC43" s="13">
        <f t="shared" si="15"/>
        <v>0</v>
      </c>
    </row>
    <row r="44" spans="1:29" ht="12.75">
      <c r="A44" s="8">
        <v>27</v>
      </c>
      <c r="B44" s="8" t="s">
        <v>171</v>
      </c>
      <c r="C44" s="8" t="s">
        <v>22</v>
      </c>
      <c r="D44" s="8">
        <v>275</v>
      </c>
      <c r="E44" s="8">
        <v>388</v>
      </c>
      <c r="F44" s="8">
        <v>75</v>
      </c>
      <c r="G44" s="8">
        <v>153</v>
      </c>
      <c r="H44" s="8">
        <v>110</v>
      </c>
      <c r="I44" s="8" t="s">
        <v>96</v>
      </c>
      <c r="J44" s="8" t="s">
        <v>96</v>
      </c>
      <c r="K44" s="8" t="s">
        <v>96</v>
      </c>
      <c r="L44" s="13"/>
      <c r="M44" s="8">
        <f t="shared" si="1"/>
        <v>1001</v>
      </c>
      <c r="N44" s="8"/>
      <c r="O44" s="13">
        <f t="shared" si="2"/>
        <v>388</v>
      </c>
      <c r="P44" s="13">
        <f t="shared" si="3"/>
        <v>275</v>
      </c>
      <c r="Q44" s="13">
        <f t="shared" si="4"/>
        <v>153</v>
      </c>
      <c r="R44" s="13">
        <f t="shared" si="5"/>
        <v>110</v>
      </c>
      <c r="S44" s="13">
        <f t="shared" si="6"/>
        <v>75</v>
      </c>
      <c r="T44" s="13" t="e">
        <f t="shared" si="7"/>
        <v>#NUM!</v>
      </c>
      <c r="U44" s="13" t="e">
        <f t="shared" si="8"/>
        <v>#NUM!</v>
      </c>
      <c r="V44" s="13"/>
      <c r="W44" s="13">
        <f t="shared" si="9"/>
        <v>388</v>
      </c>
      <c r="X44" s="13">
        <f t="shared" si="10"/>
        <v>275</v>
      </c>
      <c r="Y44" s="13">
        <f t="shared" si="11"/>
        <v>153</v>
      </c>
      <c r="Z44" s="13">
        <f t="shared" si="12"/>
        <v>110</v>
      </c>
      <c r="AA44" s="13">
        <f t="shared" si="13"/>
        <v>75</v>
      </c>
      <c r="AB44" s="13">
        <f t="shared" si="14"/>
        <v>0</v>
      </c>
      <c r="AC44" s="13">
        <f t="shared" si="15"/>
        <v>0</v>
      </c>
    </row>
    <row r="45" spans="1:29" ht="12.75">
      <c r="A45" s="8">
        <v>28</v>
      </c>
      <c r="B45" s="8" t="s">
        <v>181</v>
      </c>
      <c r="C45" s="8" t="s">
        <v>58</v>
      </c>
      <c r="D45" s="8">
        <v>233</v>
      </c>
      <c r="E45" s="8">
        <v>296</v>
      </c>
      <c r="F45" s="8">
        <v>16</v>
      </c>
      <c r="G45" s="8">
        <v>200</v>
      </c>
      <c r="H45" s="8">
        <v>120</v>
      </c>
      <c r="I45" s="8" t="s">
        <v>94</v>
      </c>
      <c r="J45" s="8" t="s">
        <v>94</v>
      </c>
      <c r="K45" s="8" t="s">
        <v>94</v>
      </c>
      <c r="L45" s="8"/>
      <c r="M45" s="8">
        <f t="shared" si="1"/>
        <v>865</v>
      </c>
      <c r="N45" s="8"/>
      <c r="O45" s="13">
        <f t="shared" si="2"/>
        <v>296</v>
      </c>
      <c r="P45" s="13">
        <f t="shared" si="3"/>
        <v>233</v>
      </c>
      <c r="Q45" s="13">
        <f t="shared" si="4"/>
        <v>200</v>
      </c>
      <c r="R45" s="13">
        <f t="shared" si="5"/>
        <v>120</v>
      </c>
      <c r="S45" s="13">
        <f t="shared" si="6"/>
        <v>16</v>
      </c>
      <c r="T45" s="13" t="e">
        <f t="shared" si="7"/>
        <v>#NUM!</v>
      </c>
      <c r="U45" s="13" t="e">
        <f t="shared" si="8"/>
        <v>#NUM!</v>
      </c>
      <c r="V45" s="13"/>
      <c r="W45" s="13">
        <f t="shared" si="9"/>
        <v>296</v>
      </c>
      <c r="X45" s="13">
        <f t="shared" si="10"/>
        <v>233</v>
      </c>
      <c r="Y45" s="13">
        <f t="shared" si="11"/>
        <v>200</v>
      </c>
      <c r="Z45" s="13">
        <f t="shared" si="12"/>
        <v>120</v>
      </c>
      <c r="AA45" s="13">
        <f t="shared" si="13"/>
        <v>16</v>
      </c>
      <c r="AB45" s="13">
        <f t="shared" si="14"/>
        <v>0</v>
      </c>
      <c r="AC45" s="13">
        <f t="shared" si="15"/>
        <v>0</v>
      </c>
    </row>
    <row r="46" spans="1:29" ht="12.75" customHeight="1">
      <c r="A46" s="8">
        <v>29</v>
      </c>
      <c r="B46" s="8" t="s">
        <v>267</v>
      </c>
      <c r="C46" s="8" t="s">
        <v>268</v>
      </c>
      <c r="D46" s="8" t="s">
        <v>87</v>
      </c>
      <c r="E46" s="8" t="s">
        <v>87</v>
      </c>
      <c r="F46" s="8" t="s">
        <v>87</v>
      </c>
      <c r="G46" s="8" t="s">
        <v>87</v>
      </c>
      <c r="H46" s="8" t="s">
        <v>87</v>
      </c>
      <c r="I46" s="8">
        <v>427</v>
      </c>
      <c r="J46" s="8">
        <v>366</v>
      </c>
      <c r="K46" s="8" t="s">
        <v>94</v>
      </c>
      <c r="L46" s="8"/>
      <c r="M46" s="8">
        <f t="shared" si="1"/>
        <v>793</v>
      </c>
      <c r="N46" s="8"/>
      <c r="O46" s="13">
        <f t="shared" si="2"/>
        <v>427</v>
      </c>
      <c r="P46" s="13">
        <f t="shared" si="3"/>
        <v>366</v>
      </c>
      <c r="Q46" s="13" t="e">
        <f t="shared" si="4"/>
        <v>#NUM!</v>
      </c>
      <c r="R46" s="13" t="e">
        <f t="shared" si="5"/>
        <v>#NUM!</v>
      </c>
      <c r="S46" s="13" t="e">
        <f t="shared" si="6"/>
        <v>#NUM!</v>
      </c>
      <c r="T46" s="13" t="e">
        <f t="shared" si="7"/>
        <v>#NUM!</v>
      </c>
      <c r="U46" s="13" t="e">
        <f t="shared" si="8"/>
        <v>#NUM!</v>
      </c>
      <c r="V46" s="13"/>
      <c r="W46" s="13">
        <f t="shared" si="9"/>
        <v>427</v>
      </c>
      <c r="X46" s="13">
        <f t="shared" si="10"/>
        <v>366</v>
      </c>
      <c r="Y46" s="13">
        <f t="shared" si="11"/>
        <v>0</v>
      </c>
      <c r="Z46" s="13">
        <f t="shared" si="12"/>
        <v>0</v>
      </c>
      <c r="AA46" s="13">
        <f t="shared" si="13"/>
        <v>0</v>
      </c>
      <c r="AB46" s="13">
        <f t="shared" si="14"/>
        <v>0</v>
      </c>
      <c r="AC46" s="13">
        <f t="shared" si="15"/>
        <v>0</v>
      </c>
    </row>
    <row r="47" spans="1:29" ht="12.75">
      <c r="A47" s="8">
        <v>30</v>
      </c>
      <c r="B47" s="8" t="s">
        <v>170</v>
      </c>
      <c r="C47" s="8" t="s">
        <v>12</v>
      </c>
      <c r="D47" s="8">
        <v>344</v>
      </c>
      <c r="E47" s="8">
        <v>387</v>
      </c>
      <c r="F47" s="8">
        <v>48</v>
      </c>
      <c r="G47" s="8" t="s">
        <v>96</v>
      </c>
      <c r="H47" s="8" t="s">
        <v>96</v>
      </c>
      <c r="I47" s="8" t="s">
        <v>96</v>
      </c>
      <c r="J47" s="8" t="s">
        <v>96</v>
      </c>
      <c r="K47" s="8" t="s">
        <v>96</v>
      </c>
      <c r="L47" s="13"/>
      <c r="M47" s="8">
        <f t="shared" si="1"/>
        <v>779</v>
      </c>
      <c r="N47" s="8"/>
      <c r="O47" s="13">
        <f t="shared" si="2"/>
        <v>387</v>
      </c>
      <c r="P47" s="13">
        <f t="shared" si="3"/>
        <v>344</v>
      </c>
      <c r="Q47" s="13">
        <f t="shared" si="4"/>
        <v>48</v>
      </c>
      <c r="R47" s="13" t="e">
        <f t="shared" si="5"/>
        <v>#NUM!</v>
      </c>
      <c r="S47" s="13" t="e">
        <f t="shared" si="6"/>
        <v>#NUM!</v>
      </c>
      <c r="T47" s="13" t="e">
        <f t="shared" si="7"/>
        <v>#NUM!</v>
      </c>
      <c r="U47" s="13" t="e">
        <f t="shared" si="8"/>
        <v>#NUM!</v>
      </c>
      <c r="V47" s="13"/>
      <c r="W47" s="13">
        <f t="shared" si="9"/>
        <v>387</v>
      </c>
      <c r="X47" s="13">
        <f t="shared" si="10"/>
        <v>344</v>
      </c>
      <c r="Y47" s="13">
        <f t="shared" si="11"/>
        <v>48</v>
      </c>
      <c r="Z47" s="13">
        <f t="shared" si="12"/>
        <v>0</v>
      </c>
      <c r="AA47" s="13">
        <f t="shared" si="13"/>
        <v>0</v>
      </c>
      <c r="AB47" s="13">
        <f t="shared" si="14"/>
        <v>0</v>
      </c>
      <c r="AC47" s="13">
        <f t="shared" si="15"/>
        <v>0</v>
      </c>
    </row>
    <row r="48" spans="1:29" ht="12.75">
      <c r="A48" s="8">
        <v>31</v>
      </c>
      <c r="B48" s="8" t="s">
        <v>179</v>
      </c>
      <c r="C48" s="8" t="s">
        <v>46</v>
      </c>
      <c r="D48" s="8">
        <v>266</v>
      </c>
      <c r="E48" s="8">
        <v>379</v>
      </c>
      <c r="F48" s="8" t="s">
        <v>96</v>
      </c>
      <c r="G48" s="8">
        <v>100</v>
      </c>
      <c r="H48" s="8" t="s">
        <v>96</v>
      </c>
      <c r="I48" s="8" t="s">
        <v>96</v>
      </c>
      <c r="J48" s="8" t="s">
        <v>96</v>
      </c>
      <c r="K48" s="8" t="s">
        <v>96</v>
      </c>
      <c r="L48" s="8"/>
      <c r="M48" s="8">
        <f t="shared" si="1"/>
        <v>745</v>
      </c>
      <c r="N48" s="8"/>
      <c r="O48" s="13">
        <f t="shared" si="2"/>
        <v>379</v>
      </c>
      <c r="P48" s="13">
        <f t="shared" si="3"/>
        <v>266</v>
      </c>
      <c r="Q48" s="13">
        <f t="shared" si="4"/>
        <v>100</v>
      </c>
      <c r="R48" s="13" t="e">
        <f t="shared" si="5"/>
        <v>#NUM!</v>
      </c>
      <c r="S48" s="13" t="e">
        <f t="shared" si="6"/>
        <v>#NUM!</v>
      </c>
      <c r="T48" s="13" t="e">
        <f t="shared" si="7"/>
        <v>#NUM!</v>
      </c>
      <c r="U48" s="13" t="e">
        <f t="shared" si="8"/>
        <v>#NUM!</v>
      </c>
      <c r="V48" s="13"/>
      <c r="W48" s="13">
        <f t="shared" si="9"/>
        <v>379</v>
      </c>
      <c r="X48" s="13">
        <f t="shared" si="10"/>
        <v>266</v>
      </c>
      <c r="Y48" s="13">
        <f t="shared" si="11"/>
        <v>100</v>
      </c>
      <c r="Z48" s="13">
        <f t="shared" si="12"/>
        <v>0</v>
      </c>
      <c r="AA48" s="13">
        <f t="shared" si="13"/>
        <v>0</v>
      </c>
      <c r="AB48" s="13">
        <f t="shared" si="14"/>
        <v>0</v>
      </c>
      <c r="AC48" s="13">
        <f t="shared" si="15"/>
        <v>0</v>
      </c>
    </row>
    <row r="49" spans="1:29" ht="12.75">
      <c r="A49" s="8">
        <v>32</v>
      </c>
      <c r="B49" s="8" t="s">
        <v>172</v>
      </c>
      <c r="C49" s="8" t="s">
        <v>52</v>
      </c>
      <c r="D49" s="8">
        <v>341</v>
      </c>
      <c r="E49" s="8">
        <v>336</v>
      </c>
      <c r="F49" s="8">
        <v>51</v>
      </c>
      <c r="G49" s="8" t="s">
        <v>96</v>
      </c>
      <c r="H49" s="8" t="s">
        <v>96</v>
      </c>
      <c r="I49" s="8" t="s">
        <v>96</v>
      </c>
      <c r="J49" s="8" t="s">
        <v>96</v>
      </c>
      <c r="K49" s="8" t="s">
        <v>96</v>
      </c>
      <c r="L49" s="8"/>
      <c r="M49" s="8">
        <f t="shared" si="1"/>
        <v>728</v>
      </c>
      <c r="N49" s="8"/>
      <c r="O49" s="13">
        <f t="shared" si="2"/>
        <v>341</v>
      </c>
      <c r="P49" s="13">
        <f t="shared" si="3"/>
        <v>336</v>
      </c>
      <c r="Q49" s="13">
        <f t="shared" si="4"/>
        <v>51</v>
      </c>
      <c r="R49" s="13" t="e">
        <f t="shared" si="5"/>
        <v>#NUM!</v>
      </c>
      <c r="S49" s="13" t="e">
        <f t="shared" si="6"/>
        <v>#NUM!</v>
      </c>
      <c r="T49" s="13" t="e">
        <f t="shared" si="7"/>
        <v>#NUM!</v>
      </c>
      <c r="U49" s="13" t="e">
        <f t="shared" si="8"/>
        <v>#NUM!</v>
      </c>
      <c r="V49" s="13"/>
      <c r="W49" s="13">
        <f t="shared" si="9"/>
        <v>341</v>
      </c>
      <c r="X49" s="13">
        <f t="shared" si="10"/>
        <v>336</v>
      </c>
      <c r="Y49" s="13">
        <f t="shared" si="11"/>
        <v>51</v>
      </c>
      <c r="Z49" s="13">
        <f t="shared" si="12"/>
        <v>0</v>
      </c>
      <c r="AA49" s="13">
        <f t="shared" si="13"/>
        <v>0</v>
      </c>
      <c r="AB49" s="13">
        <f t="shared" si="14"/>
        <v>0</v>
      </c>
      <c r="AC49" s="13">
        <f t="shared" si="15"/>
        <v>0</v>
      </c>
    </row>
    <row r="50" spans="1:29" ht="12.75">
      <c r="A50" s="8">
        <v>33</v>
      </c>
      <c r="B50" s="8" t="s">
        <v>174</v>
      </c>
      <c r="C50" s="8" t="s">
        <v>44</v>
      </c>
      <c r="D50" s="8">
        <v>338</v>
      </c>
      <c r="E50" s="8">
        <v>384</v>
      </c>
      <c r="F50" s="8" t="s">
        <v>96</v>
      </c>
      <c r="G50" s="8" t="s">
        <v>96</v>
      </c>
      <c r="H50" s="8" t="s">
        <v>96</v>
      </c>
      <c r="I50" s="8" t="s">
        <v>96</v>
      </c>
      <c r="J50" s="8" t="s">
        <v>96</v>
      </c>
      <c r="K50" s="8" t="s">
        <v>96</v>
      </c>
      <c r="L50" s="8"/>
      <c r="M50" s="8">
        <f t="shared" si="1"/>
        <v>722</v>
      </c>
      <c r="N50" s="8"/>
      <c r="O50" s="13">
        <f t="shared" si="2"/>
        <v>384</v>
      </c>
      <c r="P50" s="13">
        <f t="shared" si="3"/>
        <v>338</v>
      </c>
      <c r="Q50" s="13" t="e">
        <f t="shared" si="4"/>
        <v>#NUM!</v>
      </c>
      <c r="R50" s="13" t="e">
        <f t="shared" si="5"/>
        <v>#NUM!</v>
      </c>
      <c r="S50" s="13" t="e">
        <f t="shared" si="6"/>
        <v>#NUM!</v>
      </c>
      <c r="T50" s="13" t="e">
        <f t="shared" si="7"/>
        <v>#NUM!</v>
      </c>
      <c r="U50" s="13" t="e">
        <f t="shared" si="8"/>
        <v>#NUM!</v>
      </c>
      <c r="V50" s="13"/>
      <c r="W50" s="13">
        <f t="shared" si="9"/>
        <v>384</v>
      </c>
      <c r="X50" s="13">
        <f t="shared" si="10"/>
        <v>338</v>
      </c>
      <c r="Y50" s="13">
        <f t="shared" si="11"/>
        <v>0</v>
      </c>
      <c r="Z50" s="13">
        <f t="shared" si="12"/>
        <v>0</v>
      </c>
      <c r="AA50" s="13">
        <f t="shared" si="13"/>
        <v>0</v>
      </c>
      <c r="AB50" s="13">
        <f t="shared" si="14"/>
        <v>0</v>
      </c>
      <c r="AC50" s="13">
        <f t="shared" si="15"/>
        <v>0</v>
      </c>
    </row>
    <row r="51" spans="1:29" ht="12.75">
      <c r="A51" s="8">
        <v>34</v>
      </c>
      <c r="B51" s="8" t="s">
        <v>187</v>
      </c>
      <c r="C51" s="8" t="s">
        <v>64</v>
      </c>
      <c r="D51" s="8">
        <v>161</v>
      </c>
      <c r="E51" s="8">
        <v>264</v>
      </c>
      <c r="F51" s="8" t="s">
        <v>94</v>
      </c>
      <c r="G51" s="8">
        <v>117</v>
      </c>
      <c r="H51" s="8" t="s">
        <v>96</v>
      </c>
      <c r="I51" s="8" t="s">
        <v>96</v>
      </c>
      <c r="J51" s="8" t="s">
        <v>96</v>
      </c>
      <c r="K51" s="8">
        <v>139</v>
      </c>
      <c r="L51" s="8"/>
      <c r="M51" s="8">
        <f t="shared" si="1"/>
        <v>681</v>
      </c>
      <c r="N51" s="8"/>
      <c r="O51" s="13">
        <f t="shared" si="2"/>
        <v>264</v>
      </c>
      <c r="P51" s="13">
        <f t="shared" si="3"/>
        <v>161</v>
      </c>
      <c r="Q51" s="13">
        <f t="shared" si="4"/>
        <v>139</v>
      </c>
      <c r="R51" s="13">
        <f t="shared" si="5"/>
        <v>117</v>
      </c>
      <c r="S51" s="13" t="e">
        <f t="shared" si="6"/>
        <v>#NUM!</v>
      </c>
      <c r="T51" s="13" t="e">
        <f t="shared" si="7"/>
        <v>#NUM!</v>
      </c>
      <c r="U51" s="13" t="e">
        <f t="shared" si="8"/>
        <v>#NUM!</v>
      </c>
      <c r="V51" s="13"/>
      <c r="W51" s="13">
        <f t="shared" si="9"/>
        <v>264</v>
      </c>
      <c r="X51" s="13">
        <f t="shared" si="10"/>
        <v>161</v>
      </c>
      <c r="Y51" s="13">
        <f t="shared" si="11"/>
        <v>139</v>
      </c>
      <c r="Z51" s="13">
        <f t="shared" si="12"/>
        <v>117</v>
      </c>
      <c r="AA51" s="13">
        <f t="shared" si="13"/>
        <v>0</v>
      </c>
      <c r="AB51" s="13">
        <f t="shared" si="14"/>
        <v>0</v>
      </c>
      <c r="AC51" s="13">
        <f t="shared" si="15"/>
        <v>0</v>
      </c>
    </row>
    <row r="52" spans="1:29" ht="12.75">
      <c r="A52" s="8">
        <v>35</v>
      </c>
      <c r="B52" s="8" t="s">
        <v>191</v>
      </c>
      <c r="C52" s="8" t="s">
        <v>79</v>
      </c>
      <c r="D52" s="8">
        <v>331</v>
      </c>
      <c r="E52" s="8">
        <v>22</v>
      </c>
      <c r="F52" s="8">
        <v>51</v>
      </c>
      <c r="G52" s="8">
        <v>163</v>
      </c>
      <c r="H52" s="8">
        <v>93</v>
      </c>
      <c r="I52" s="8" t="s">
        <v>94</v>
      </c>
      <c r="J52" s="8" t="s">
        <v>94</v>
      </c>
      <c r="K52" s="8" t="s">
        <v>96</v>
      </c>
      <c r="L52" s="8"/>
      <c r="M52" s="8">
        <f t="shared" si="1"/>
        <v>660</v>
      </c>
      <c r="N52" s="8"/>
      <c r="O52" s="13">
        <f t="shared" si="2"/>
        <v>331</v>
      </c>
      <c r="P52" s="13">
        <f t="shared" si="3"/>
        <v>163</v>
      </c>
      <c r="Q52" s="13">
        <f t="shared" si="4"/>
        <v>93</v>
      </c>
      <c r="R52" s="13">
        <f t="shared" si="5"/>
        <v>51</v>
      </c>
      <c r="S52" s="13">
        <f t="shared" si="6"/>
        <v>22</v>
      </c>
      <c r="T52" s="13" t="e">
        <f t="shared" si="7"/>
        <v>#NUM!</v>
      </c>
      <c r="U52" s="13" t="e">
        <f t="shared" si="8"/>
        <v>#NUM!</v>
      </c>
      <c r="V52" s="13"/>
      <c r="W52" s="13">
        <f t="shared" si="9"/>
        <v>331</v>
      </c>
      <c r="X52" s="13">
        <f t="shared" si="10"/>
        <v>163</v>
      </c>
      <c r="Y52" s="13">
        <f t="shared" si="11"/>
        <v>93</v>
      </c>
      <c r="Z52" s="13">
        <f t="shared" si="12"/>
        <v>51</v>
      </c>
      <c r="AA52" s="13">
        <f t="shared" si="13"/>
        <v>22</v>
      </c>
      <c r="AB52" s="13">
        <f t="shared" si="14"/>
        <v>0</v>
      </c>
      <c r="AC52" s="13">
        <f t="shared" si="15"/>
        <v>0</v>
      </c>
    </row>
    <row r="53" spans="1:29" ht="12.75">
      <c r="A53" s="8">
        <v>36</v>
      </c>
      <c r="B53" s="8" t="s">
        <v>184</v>
      </c>
      <c r="C53" s="8" t="s">
        <v>69</v>
      </c>
      <c r="D53" s="8">
        <v>256</v>
      </c>
      <c r="E53" s="8">
        <v>211</v>
      </c>
      <c r="F53" s="8" t="s">
        <v>96</v>
      </c>
      <c r="G53" s="8">
        <v>177</v>
      </c>
      <c r="H53" s="8" t="s">
        <v>96</v>
      </c>
      <c r="I53" s="8" t="s">
        <v>94</v>
      </c>
      <c r="J53" s="8" t="s">
        <v>131</v>
      </c>
      <c r="K53" s="8" t="s">
        <v>96</v>
      </c>
      <c r="L53" s="13"/>
      <c r="M53" s="8">
        <f t="shared" si="1"/>
        <v>644</v>
      </c>
      <c r="N53" s="8"/>
      <c r="O53" s="13">
        <f t="shared" si="2"/>
        <v>256</v>
      </c>
      <c r="P53" s="13">
        <f t="shared" si="3"/>
        <v>211</v>
      </c>
      <c r="Q53" s="13">
        <f t="shared" si="4"/>
        <v>177</v>
      </c>
      <c r="R53" s="13" t="e">
        <f t="shared" si="5"/>
        <v>#NUM!</v>
      </c>
      <c r="S53" s="13" t="e">
        <f t="shared" si="6"/>
        <v>#NUM!</v>
      </c>
      <c r="T53" s="13" t="e">
        <f t="shared" si="7"/>
        <v>#NUM!</v>
      </c>
      <c r="U53" s="13" t="e">
        <f t="shared" si="8"/>
        <v>#NUM!</v>
      </c>
      <c r="V53" s="13"/>
      <c r="W53" s="13">
        <f t="shared" si="9"/>
        <v>256</v>
      </c>
      <c r="X53" s="13">
        <f t="shared" si="10"/>
        <v>211</v>
      </c>
      <c r="Y53" s="13">
        <f t="shared" si="11"/>
        <v>177</v>
      </c>
      <c r="Z53" s="13">
        <f t="shared" si="12"/>
        <v>0</v>
      </c>
      <c r="AA53" s="13">
        <f t="shared" si="13"/>
        <v>0</v>
      </c>
      <c r="AB53" s="13">
        <f t="shared" si="14"/>
        <v>0</v>
      </c>
      <c r="AC53" s="13">
        <f t="shared" si="15"/>
        <v>0</v>
      </c>
    </row>
    <row r="54" spans="1:29" ht="12.75">
      <c r="A54" s="8">
        <v>37</v>
      </c>
      <c r="B54" s="8" t="s">
        <v>188</v>
      </c>
      <c r="C54" s="8" t="s">
        <v>71</v>
      </c>
      <c r="D54" s="8">
        <v>213</v>
      </c>
      <c r="E54" s="8">
        <v>211</v>
      </c>
      <c r="F54" s="8" t="s">
        <v>96</v>
      </c>
      <c r="G54" s="8">
        <v>150</v>
      </c>
      <c r="H54" s="8">
        <v>63</v>
      </c>
      <c r="I54" s="8" t="s">
        <v>96</v>
      </c>
      <c r="J54" s="8" t="s">
        <v>96</v>
      </c>
      <c r="K54" s="8" t="s">
        <v>96</v>
      </c>
      <c r="L54" s="8"/>
      <c r="M54" s="8">
        <f t="shared" si="1"/>
        <v>637</v>
      </c>
      <c r="N54" s="8"/>
      <c r="O54" s="13">
        <f t="shared" si="2"/>
        <v>213</v>
      </c>
      <c r="P54" s="13">
        <f t="shared" si="3"/>
        <v>211</v>
      </c>
      <c r="Q54" s="13">
        <f t="shared" si="4"/>
        <v>150</v>
      </c>
      <c r="R54" s="13">
        <f t="shared" si="5"/>
        <v>63</v>
      </c>
      <c r="S54" s="13" t="e">
        <f t="shared" si="6"/>
        <v>#NUM!</v>
      </c>
      <c r="T54" s="13" t="e">
        <f t="shared" si="7"/>
        <v>#NUM!</v>
      </c>
      <c r="U54" s="13" t="e">
        <f t="shared" si="8"/>
        <v>#NUM!</v>
      </c>
      <c r="V54" s="13"/>
      <c r="W54" s="13">
        <f t="shared" si="9"/>
        <v>213</v>
      </c>
      <c r="X54" s="13">
        <f t="shared" si="10"/>
        <v>211</v>
      </c>
      <c r="Y54" s="13">
        <f t="shared" si="11"/>
        <v>150</v>
      </c>
      <c r="Z54" s="13">
        <f t="shared" si="12"/>
        <v>63</v>
      </c>
      <c r="AA54" s="13">
        <f t="shared" si="13"/>
        <v>0</v>
      </c>
      <c r="AB54" s="13">
        <f t="shared" si="14"/>
        <v>0</v>
      </c>
      <c r="AC54" s="13">
        <f t="shared" si="15"/>
        <v>0</v>
      </c>
    </row>
    <row r="55" spans="1:29" ht="12.75">
      <c r="A55" s="8">
        <v>38</v>
      </c>
      <c r="B55" s="8" t="s">
        <v>186</v>
      </c>
      <c r="C55" s="8" t="s">
        <v>100</v>
      </c>
      <c r="D55" s="8">
        <v>190</v>
      </c>
      <c r="E55" s="8">
        <v>211</v>
      </c>
      <c r="F55" s="8">
        <v>48</v>
      </c>
      <c r="G55" s="8">
        <v>87</v>
      </c>
      <c r="H55" s="8">
        <v>60</v>
      </c>
      <c r="I55" s="8" t="s">
        <v>96</v>
      </c>
      <c r="J55" s="8" t="s">
        <v>94</v>
      </c>
      <c r="K55" s="8">
        <v>35</v>
      </c>
      <c r="L55" s="8"/>
      <c r="M55" s="8">
        <f t="shared" si="1"/>
        <v>631</v>
      </c>
      <c r="N55" s="8"/>
      <c r="O55" s="13">
        <f t="shared" si="2"/>
        <v>211</v>
      </c>
      <c r="P55" s="13">
        <f t="shared" si="3"/>
        <v>190</v>
      </c>
      <c r="Q55" s="13">
        <f t="shared" si="4"/>
        <v>87</v>
      </c>
      <c r="R55" s="13">
        <f t="shared" si="5"/>
        <v>60</v>
      </c>
      <c r="S55" s="13">
        <f t="shared" si="6"/>
        <v>48</v>
      </c>
      <c r="T55" s="13">
        <f t="shared" si="7"/>
        <v>35</v>
      </c>
      <c r="U55" s="13" t="e">
        <f t="shared" si="8"/>
        <v>#NUM!</v>
      </c>
      <c r="V55" s="13"/>
      <c r="W55" s="13">
        <f t="shared" si="9"/>
        <v>211</v>
      </c>
      <c r="X55" s="13">
        <f t="shared" si="10"/>
        <v>190</v>
      </c>
      <c r="Y55" s="13">
        <f t="shared" si="11"/>
        <v>87</v>
      </c>
      <c r="Z55" s="13">
        <f t="shared" si="12"/>
        <v>60</v>
      </c>
      <c r="AA55" s="13">
        <f t="shared" si="13"/>
        <v>48</v>
      </c>
      <c r="AB55" s="13">
        <f t="shared" si="14"/>
        <v>35</v>
      </c>
      <c r="AC55" s="13">
        <f t="shared" si="15"/>
        <v>0</v>
      </c>
    </row>
    <row r="56" spans="1:29" ht="12.75">
      <c r="A56" s="8">
        <v>39</v>
      </c>
      <c r="B56" s="8" t="s">
        <v>200</v>
      </c>
      <c r="C56" s="8" t="s">
        <v>98</v>
      </c>
      <c r="D56" s="8">
        <v>256</v>
      </c>
      <c r="E56" s="8" t="s">
        <v>96</v>
      </c>
      <c r="F56" s="8" t="s">
        <v>96</v>
      </c>
      <c r="G56" s="8">
        <v>150</v>
      </c>
      <c r="H56" s="8" t="s">
        <v>96</v>
      </c>
      <c r="I56" s="8" t="s">
        <v>96</v>
      </c>
      <c r="J56" s="8" t="s">
        <v>96</v>
      </c>
      <c r="K56" s="8">
        <v>139</v>
      </c>
      <c r="L56" s="8"/>
      <c r="M56" s="8">
        <f t="shared" si="1"/>
        <v>545</v>
      </c>
      <c r="N56" s="8"/>
      <c r="O56" s="13">
        <f t="shared" si="2"/>
        <v>256</v>
      </c>
      <c r="P56" s="13">
        <f t="shared" si="3"/>
        <v>150</v>
      </c>
      <c r="Q56" s="13">
        <f t="shared" si="4"/>
        <v>139</v>
      </c>
      <c r="R56" s="13" t="e">
        <f t="shared" si="5"/>
        <v>#NUM!</v>
      </c>
      <c r="S56" s="13" t="e">
        <f t="shared" si="6"/>
        <v>#NUM!</v>
      </c>
      <c r="T56" s="13" t="e">
        <f t="shared" si="7"/>
        <v>#NUM!</v>
      </c>
      <c r="U56" s="13" t="e">
        <f t="shared" si="8"/>
        <v>#NUM!</v>
      </c>
      <c r="V56" s="13"/>
      <c r="W56" s="13">
        <f t="shared" si="9"/>
        <v>256</v>
      </c>
      <c r="X56" s="13">
        <f t="shared" si="10"/>
        <v>150</v>
      </c>
      <c r="Y56" s="13">
        <f t="shared" si="11"/>
        <v>139</v>
      </c>
      <c r="Z56" s="13">
        <f t="shared" si="12"/>
        <v>0</v>
      </c>
      <c r="AA56" s="13">
        <f t="shared" si="13"/>
        <v>0</v>
      </c>
      <c r="AB56" s="13">
        <f t="shared" si="14"/>
        <v>0</v>
      </c>
      <c r="AC56" s="13">
        <f t="shared" si="15"/>
        <v>0</v>
      </c>
    </row>
    <row r="57" spans="1:29" ht="12.75">
      <c r="A57" s="8">
        <v>40</v>
      </c>
      <c r="B57" s="8" t="s">
        <v>182</v>
      </c>
      <c r="C57" s="8" t="s">
        <v>30</v>
      </c>
      <c r="D57" s="8">
        <v>538</v>
      </c>
      <c r="E57" s="8" t="s">
        <v>96</v>
      </c>
      <c r="F57" s="8" t="s">
        <v>96</v>
      </c>
      <c r="G57" s="8" t="s">
        <v>96</v>
      </c>
      <c r="H57" s="8" t="s">
        <v>96</v>
      </c>
      <c r="I57" s="8" t="s">
        <v>96</v>
      </c>
      <c r="J57" s="8" t="s">
        <v>96</v>
      </c>
      <c r="K57" s="8" t="s">
        <v>96</v>
      </c>
      <c r="L57" s="8"/>
      <c r="M57" s="8">
        <f t="shared" si="1"/>
        <v>538</v>
      </c>
      <c r="N57" s="8"/>
      <c r="O57" s="13">
        <f t="shared" si="2"/>
        <v>538</v>
      </c>
      <c r="P57" s="13" t="e">
        <f t="shared" si="3"/>
        <v>#NUM!</v>
      </c>
      <c r="Q57" s="13" t="e">
        <f t="shared" si="4"/>
        <v>#NUM!</v>
      </c>
      <c r="R57" s="13" t="e">
        <f t="shared" si="5"/>
        <v>#NUM!</v>
      </c>
      <c r="S57" s="13" t="e">
        <f t="shared" si="6"/>
        <v>#NUM!</v>
      </c>
      <c r="T57" s="13" t="e">
        <f t="shared" si="7"/>
        <v>#NUM!</v>
      </c>
      <c r="U57" s="13" t="e">
        <f t="shared" si="8"/>
        <v>#NUM!</v>
      </c>
      <c r="V57" s="13"/>
      <c r="W57" s="13">
        <f t="shared" si="9"/>
        <v>538</v>
      </c>
      <c r="X57" s="13">
        <f t="shared" si="10"/>
        <v>0</v>
      </c>
      <c r="Y57" s="13">
        <f t="shared" si="11"/>
        <v>0</v>
      </c>
      <c r="Z57" s="13">
        <f t="shared" si="12"/>
        <v>0</v>
      </c>
      <c r="AA57" s="13">
        <f t="shared" si="13"/>
        <v>0</v>
      </c>
      <c r="AB57" s="13">
        <f t="shared" si="14"/>
        <v>0</v>
      </c>
      <c r="AC57" s="13">
        <f t="shared" si="15"/>
        <v>0</v>
      </c>
    </row>
    <row r="58" spans="1:29" ht="12.75">
      <c r="A58" s="8">
        <v>41</v>
      </c>
      <c r="B58" s="8" t="s">
        <v>202</v>
      </c>
      <c r="C58" s="8" t="s">
        <v>67</v>
      </c>
      <c r="D58" s="8" t="s">
        <v>96</v>
      </c>
      <c r="E58" s="8">
        <v>211</v>
      </c>
      <c r="F58" s="8">
        <v>18</v>
      </c>
      <c r="G58" s="8">
        <v>253</v>
      </c>
      <c r="H58" s="8" t="s">
        <v>96</v>
      </c>
      <c r="I58" s="8" t="s">
        <v>94</v>
      </c>
      <c r="J58" s="8" t="s">
        <v>96</v>
      </c>
      <c r="K58" s="8" t="s">
        <v>96</v>
      </c>
      <c r="L58" s="8"/>
      <c r="M58" s="8">
        <f t="shared" si="1"/>
        <v>482</v>
      </c>
      <c r="N58" s="8"/>
      <c r="O58" s="13">
        <f t="shared" si="2"/>
        <v>253</v>
      </c>
      <c r="P58" s="13">
        <f t="shared" si="3"/>
        <v>211</v>
      </c>
      <c r="Q58" s="13">
        <f t="shared" si="4"/>
        <v>18</v>
      </c>
      <c r="R58" s="13" t="e">
        <f t="shared" si="5"/>
        <v>#NUM!</v>
      </c>
      <c r="S58" s="13" t="e">
        <f t="shared" si="6"/>
        <v>#NUM!</v>
      </c>
      <c r="T58" s="13" t="e">
        <f t="shared" si="7"/>
        <v>#NUM!</v>
      </c>
      <c r="U58" s="13" t="e">
        <f t="shared" si="8"/>
        <v>#NUM!</v>
      </c>
      <c r="V58" s="13"/>
      <c r="W58" s="13">
        <f t="shared" si="9"/>
        <v>253</v>
      </c>
      <c r="X58" s="13">
        <f t="shared" si="10"/>
        <v>211</v>
      </c>
      <c r="Y58" s="13">
        <f t="shared" si="11"/>
        <v>18</v>
      </c>
      <c r="Z58" s="13">
        <f t="shared" si="12"/>
        <v>0</v>
      </c>
      <c r="AA58" s="13">
        <f t="shared" si="13"/>
        <v>0</v>
      </c>
      <c r="AB58" s="13">
        <f t="shared" si="14"/>
        <v>0</v>
      </c>
      <c r="AC58" s="13">
        <f t="shared" si="15"/>
        <v>0</v>
      </c>
    </row>
    <row r="59" spans="1:29" ht="12.75">
      <c r="A59" s="8">
        <v>42</v>
      </c>
      <c r="B59" s="8" t="s">
        <v>185</v>
      </c>
      <c r="C59" s="8" t="s">
        <v>93</v>
      </c>
      <c r="D59" s="8">
        <v>456</v>
      </c>
      <c r="E59" s="8" t="s">
        <v>94</v>
      </c>
      <c r="F59" s="8" t="s">
        <v>96</v>
      </c>
      <c r="G59" s="8" t="s">
        <v>96</v>
      </c>
      <c r="H59" s="8" t="s">
        <v>96</v>
      </c>
      <c r="I59" s="8" t="s">
        <v>96</v>
      </c>
      <c r="J59" s="8" t="s">
        <v>96</v>
      </c>
      <c r="K59" s="8" t="s">
        <v>96</v>
      </c>
      <c r="L59" s="8"/>
      <c r="M59" s="8">
        <f t="shared" si="1"/>
        <v>456</v>
      </c>
      <c r="N59" s="8"/>
      <c r="O59" s="13">
        <f t="shared" si="2"/>
        <v>456</v>
      </c>
      <c r="P59" s="13" t="e">
        <f t="shared" si="3"/>
        <v>#NUM!</v>
      </c>
      <c r="Q59" s="13" t="e">
        <f t="shared" si="4"/>
        <v>#NUM!</v>
      </c>
      <c r="R59" s="13" t="e">
        <f t="shared" si="5"/>
        <v>#NUM!</v>
      </c>
      <c r="S59" s="13" t="e">
        <f t="shared" si="6"/>
        <v>#NUM!</v>
      </c>
      <c r="T59" s="13" t="e">
        <f t="shared" si="7"/>
        <v>#NUM!</v>
      </c>
      <c r="U59" s="13" t="e">
        <f t="shared" si="8"/>
        <v>#NUM!</v>
      </c>
      <c r="V59" s="13"/>
      <c r="W59" s="13">
        <f t="shared" si="9"/>
        <v>456</v>
      </c>
      <c r="X59" s="13">
        <f t="shared" si="10"/>
        <v>0</v>
      </c>
      <c r="Y59" s="13">
        <f t="shared" si="11"/>
        <v>0</v>
      </c>
      <c r="Z59" s="13">
        <f t="shared" si="12"/>
        <v>0</v>
      </c>
      <c r="AA59" s="13">
        <f t="shared" si="13"/>
        <v>0</v>
      </c>
      <c r="AB59" s="13">
        <f t="shared" si="14"/>
        <v>0</v>
      </c>
      <c r="AC59" s="13">
        <f t="shared" si="15"/>
        <v>0</v>
      </c>
    </row>
    <row r="60" spans="1:29" ht="12.75">
      <c r="A60" s="8">
        <v>43</v>
      </c>
      <c r="B60" s="8" t="s">
        <v>194</v>
      </c>
      <c r="C60" s="8" t="s">
        <v>69</v>
      </c>
      <c r="D60" s="8">
        <v>279</v>
      </c>
      <c r="E60" s="8" t="s">
        <v>96</v>
      </c>
      <c r="F60" s="8">
        <v>21</v>
      </c>
      <c r="G60" s="8">
        <v>150</v>
      </c>
      <c r="H60" s="8" t="s">
        <v>96</v>
      </c>
      <c r="I60" s="8" t="s">
        <v>94</v>
      </c>
      <c r="J60" s="8" t="s">
        <v>94</v>
      </c>
      <c r="K60" s="8" t="s">
        <v>96</v>
      </c>
      <c r="L60" s="13"/>
      <c r="M60" s="8">
        <f t="shared" si="1"/>
        <v>450</v>
      </c>
      <c r="N60" s="8"/>
      <c r="O60" s="13">
        <f t="shared" si="2"/>
        <v>279</v>
      </c>
      <c r="P60" s="13">
        <f t="shared" si="3"/>
        <v>150</v>
      </c>
      <c r="Q60" s="13">
        <f t="shared" si="4"/>
        <v>21</v>
      </c>
      <c r="R60" s="13" t="e">
        <f t="shared" si="5"/>
        <v>#NUM!</v>
      </c>
      <c r="S60" s="13" t="e">
        <f t="shared" si="6"/>
        <v>#NUM!</v>
      </c>
      <c r="T60" s="13" t="e">
        <f t="shared" si="7"/>
        <v>#NUM!</v>
      </c>
      <c r="U60" s="13" t="e">
        <f t="shared" si="8"/>
        <v>#NUM!</v>
      </c>
      <c r="V60" s="13"/>
      <c r="W60" s="13">
        <f t="shared" si="9"/>
        <v>279</v>
      </c>
      <c r="X60" s="13">
        <f t="shared" si="10"/>
        <v>150</v>
      </c>
      <c r="Y60" s="13">
        <f t="shared" si="11"/>
        <v>21</v>
      </c>
      <c r="Z60" s="13">
        <f t="shared" si="12"/>
        <v>0</v>
      </c>
      <c r="AA60" s="13">
        <f t="shared" si="13"/>
        <v>0</v>
      </c>
      <c r="AB60" s="13">
        <f t="shared" si="14"/>
        <v>0</v>
      </c>
      <c r="AC60" s="13">
        <f t="shared" si="15"/>
        <v>0</v>
      </c>
    </row>
    <row r="61" spans="1:29" ht="12.75">
      <c r="A61" s="8">
        <v>44</v>
      </c>
      <c r="B61" s="8" t="s">
        <v>195</v>
      </c>
      <c r="C61" s="8" t="s">
        <v>105</v>
      </c>
      <c r="D61" s="8">
        <v>275</v>
      </c>
      <c r="E61" s="8" t="s">
        <v>96</v>
      </c>
      <c r="F61" s="8">
        <v>21</v>
      </c>
      <c r="G61" s="8">
        <v>150</v>
      </c>
      <c r="H61" s="8" t="s">
        <v>96</v>
      </c>
      <c r="I61" s="8" t="s">
        <v>96</v>
      </c>
      <c r="J61" s="8" t="s">
        <v>96</v>
      </c>
      <c r="K61" s="8" t="s">
        <v>96</v>
      </c>
      <c r="L61" s="8"/>
      <c r="M61" s="8">
        <f t="shared" si="1"/>
        <v>446</v>
      </c>
      <c r="N61" s="8"/>
      <c r="O61" s="13">
        <f t="shared" si="2"/>
        <v>275</v>
      </c>
      <c r="P61" s="13">
        <f t="shared" si="3"/>
        <v>150</v>
      </c>
      <c r="Q61" s="13">
        <f t="shared" si="4"/>
        <v>21</v>
      </c>
      <c r="R61" s="13" t="e">
        <f t="shared" si="5"/>
        <v>#NUM!</v>
      </c>
      <c r="S61" s="13" t="e">
        <f t="shared" si="6"/>
        <v>#NUM!</v>
      </c>
      <c r="T61" s="13" t="e">
        <f t="shared" si="7"/>
        <v>#NUM!</v>
      </c>
      <c r="U61" s="13" t="e">
        <f t="shared" si="8"/>
        <v>#NUM!</v>
      </c>
      <c r="V61" s="13"/>
      <c r="W61" s="13">
        <f t="shared" si="9"/>
        <v>275</v>
      </c>
      <c r="X61" s="13">
        <f t="shared" si="10"/>
        <v>150</v>
      </c>
      <c r="Y61" s="13">
        <f t="shared" si="11"/>
        <v>21</v>
      </c>
      <c r="Z61" s="13">
        <f t="shared" si="12"/>
        <v>0</v>
      </c>
      <c r="AA61" s="13">
        <f t="shared" si="13"/>
        <v>0</v>
      </c>
      <c r="AB61" s="13">
        <f t="shared" si="14"/>
        <v>0</v>
      </c>
      <c r="AC61" s="13">
        <f t="shared" si="15"/>
        <v>0</v>
      </c>
    </row>
    <row r="62" spans="1:29" ht="12.75">
      <c r="A62" s="8">
        <v>45</v>
      </c>
      <c r="B62" s="8" t="s">
        <v>198</v>
      </c>
      <c r="C62" s="8" t="s">
        <v>46</v>
      </c>
      <c r="D62" s="8">
        <v>275</v>
      </c>
      <c r="E62" s="8">
        <v>16</v>
      </c>
      <c r="F62" s="8" t="s">
        <v>96</v>
      </c>
      <c r="G62" s="8">
        <v>150</v>
      </c>
      <c r="H62" s="8" t="s">
        <v>96</v>
      </c>
      <c r="I62" s="8" t="s">
        <v>96</v>
      </c>
      <c r="J62" s="8" t="s">
        <v>96</v>
      </c>
      <c r="K62" s="8" t="s">
        <v>96</v>
      </c>
      <c r="L62" s="8"/>
      <c r="M62" s="8">
        <f t="shared" si="1"/>
        <v>441</v>
      </c>
      <c r="N62" s="8"/>
      <c r="O62" s="13">
        <f t="shared" si="2"/>
        <v>275</v>
      </c>
      <c r="P62" s="13">
        <f t="shared" si="3"/>
        <v>150</v>
      </c>
      <c r="Q62" s="13">
        <f t="shared" si="4"/>
        <v>16</v>
      </c>
      <c r="R62" s="13" t="e">
        <f t="shared" si="5"/>
        <v>#NUM!</v>
      </c>
      <c r="S62" s="13" t="e">
        <f t="shared" si="6"/>
        <v>#NUM!</v>
      </c>
      <c r="T62" s="13" t="e">
        <f t="shared" si="7"/>
        <v>#NUM!</v>
      </c>
      <c r="U62" s="13" t="e">
        <f t="shared" si="8"/>
        <v>#NUM!</v>
      </c>
      <c r="V62" s="13"/>
      <c r="W62" s="13">
        <f t="shared" si="9"/>
        <v>275</v>
      </c>
      <c r="X62" s="13">
        <f t="shared" si="10"/>
        <v>150</v>
      </c>
      <c r="Y62" s="13">
        <f t="shared" si="11"/>
        <v>16</v>
      </c>
      <c r="Z62" s="13">
        <f t="shared" si="12"/>
        <v>0</v>
      </c>
      <c r="AA62" s="13">
        <f t="shared" si="13"/>
        <v>0</v>
      </c>
      <c r="AB62" s="13">
        <f t="shared" si="14"/>
        <v>0</v>
      </c>
      <c r="AC62" s="13">
        <f t="shared" si="15"/>
        <v>0</v>
      </c>
    </row>
    <row r="63" spans="1:29" ht="12.75">
      <c r="A63" s="8">
        <v>46</v>
      </c>
      <c r="B63" s="8" t="s">
        <v>189</v>
      </c>
      <c r="C63" s="8" t="s">
        <v>60</v>
      </c>
      <c r="D63" s="8" t="s">
        <v>87</v>
      </c>
      <c r="E63" s="8" t="s">
        <v>87</v>
      </c>
      <c r="F63" s="8">
        <v>391</v>
      </c>
      <c r="G63" s="8" t="s">
        <v>96</v>
      </c>
      <c r="H63" s="8" t="s">
        <v>96</v>
      </c>
      <c r="I63" s="8" t="s">
        <v>96</v>
      </c>
      <c r="J63" s="8" t="s">
        <v>96</v>
      </c>
      <c r="K63" s="8" t="s">
        <v>96</v>
      </c>
      <c r="L63" s="8"/>
      <c r="M63" s="8">
        <f t="shared" si="1"/>
        <v>391</v>
      </c>
      <c r="N63" s="8"/>
      <c r="O63" s="13">
        <f t="shared" si="2"/>
        <v>391</v>
      </c>
      <c r="P63" s="13" t="e">
        <f t="shared" si="3"/>
        <v>#NUM!</v>
      </c>
      <c r="Q63" s="13" t="e">
        <f t="shared" si="4"/>
        <v>#NUM!</v>
      </c>
      <c r="R63" s="13" t="e">
        <f t="shared" si="5"/>
        <v>#NUM!</v>
      </c>
      <c r="S63" s="13" t="e">
        <f t="shared" si="6"/>
        <v>#NUM!</v>
      </c>
      <c r="T63" s="13" t="e">
        <f t="shared" si="7"/>
        <v>#NUM!</v>
      </c>
      <c r="U63" s="13" t="e">
        <f t="shared" si="8"/>
        <v>#NUM!</v>
      </c>
      <c r="V63" s="13"/>
      <c r="W63" s="13">
        <f t="shared" si="9"/>
        <v>391</v>
      </c>
      <c r="X63" s="13">
        <f t="shared" si="10"/>
        <v>0</v>
      </c>
      <c r="Y63" s="13">
        <f t="shared" si="11"/>
        <v>0</v>
      </c>
      <c r="Z63" s="13">
        <f t="shared" si="12"/>
        <v>0</v>
      </c>
      <c r="AA63" s="13">
        <f t="shared" si="13"/>
        <v>0</v>
      </c>
      <c r="AB63" s="13">
        <f t="shared" si="14"/>
        <v>0</v>
      </c>
      <c r="AC63" s="13">
        <f t="shared" si="15"/>
        <v>0</v>
      </c>
    </row>
    <row r="64" spans="1:29" ht="12.75">
      <c r="A64" s="8">
        <v>47</v>
      </c>
      <c r="B64" s="8" t="s">
        <v>244</v>
      </c>
      <c r="C64" s="8" t="s">
        <v>223</v>
      </c>
      <c r="D64" s="8" t="s">
        <v>87</v>
      </c>
      <c r="E64" s="8" t="s">
        <v>87</v>
      </c>
      <c r="F64" s="8" t="s">
        <v>87</v>
      </c>
      <c r="G64" s="8">
        <v>250</v>
      </c>
      <c r="H64" s="8">
        <v>117</v>
      </c>
      <c r="I64" s="8" t="s">
        <v>131</v>
      </c>
      <c r="J64" s="8" t="s">
        <v>94</v>
      </c>
      <c r="K64" s="8" t="s">
        <v>96</v>
      </c>
      <c r="L64" s="8"/>
      <c r="M64" s="8">
        <f t="shared" si="1"/>
        <v>367</v>
      </c>
      <c r="N64" s="8"/>
      <c r="O64" s="13">
        <f t="shared" si="2"/>
        <v>250</v>
      </c>
      <c r="P64" s="13">
        <f t="shared" si="3"/>
        <v>117</v>
      </c>
      <c r="Q64" s="13" t="e">
        <f t="shared" si="4"/>
        <v>#NUM!</v>
      </c>
      <c r="R64" s="13" t="e">
        <f t="shared" si="5"/>
        <v>#NUM!</v>
      </c>
      <c r="S64" s="13" t="e">
        <f t="shared" si="6"/>
        <v>#NUM!</v>
      </c>
      <c r="T64" s="13" t="e">
        <f t="shared" si="7"/>
        <v>#NUM!</v>
      </c>
      <c r="U64" s="13" t="e">
        <f t="shared" si="8"/>
        <v>#NUM!</v>
      </c>
      <c r="V64" s="13"/>
      <c r="W64" s="13">
        <f t="shared" si="9"/>
        <v>250</v>
      </c>
      <c r="X64" s="13">
        <f t="shared" si="10"/>
        <v>117</v>
      </c>
      <c r="Y64" s="13">
        <f t="shared" si="11"/>
        <v>0</v>
      </c>
      <c r="Z64" s="13">
        <f t="shared" si="12"/>
        <v>0</v>
      </c>
      <c r="AA64" s="13">
        <f t="shared" si="13"/>
        <v>0</v>
      </c>
      <c r="AB64" s="13">
        <f t="shared" si="14"/>
        <v>0</v>
      </c>
      <c r="AC64" s="13">
        <f t="shared" si="15"/>
        <v>0</v>
      </c>
    </row>
    <row r="65" spans="1:29" ht="12.75">
      <c r="A65" s="8">
        <v>48</v>
      </c>
      <c r="B65" s="8" t="s">
        <v>269</v>
      </c>
      <c r="C65" s="8" t="s">
        <v>44</v>
      </c>
      <c r="D65" s="8" t="s">
        <v>87</v>
      </c>
      <c r="E65" s="8" t="s">
        <v>87</v>
      </c>
      <c r="F65" s="8" t="s">
        <v>87</v>
      </c>
      <c r="G65" s="8" t="s">
        <v>87</v>
      </c>
      <c r="H65" s="8" t="s">
        <v>87</v>
      </c>
      <c r="I65" s="8" t="s">
        <v>94</v>
      </c>
      <c r="J65" s="8">
        <v>363</v>
      </c>
      <c r="K65" s="8" t="s">
        <v>96</v>
      </c>
      <c r="L65" s="8"/>
      <c r="M65" s="8">
        <f t="shared" si="1"/>
        <v>363</v>
      </c>
      <c r="N65" s="8"/>
      <c r="O65" s="13">
        <f t="shared" si="2"/>
        <v>363</v>
      </c>
      <c r="P65" s="13" t="e">
        <f t="shared" si="3"/>
        <v>#NUM!</v>
      </c>
      <c r="Q65" s="13" t="e">
        <f t="shared" si="4"/>
        <v>#NUM!</v>
      </c>
      <c r="R65" s="13" t="e">
        <f t="shared" si="5"/>
        <v>#NUM!</v>
      </c>
      <c r="S65" s="13" t="e">
        <f t="shared" si="6"/>
        <v>#NUM!</v>
      </c>
      <c r="T65" s="13" t="e">
        <f t="shared" si="7"/>
        <v>#NUM!</v>
      </c>
      <c r="U65" s="13" t="e">
        <f t="shared" si="8"/>
        <v>#NUM!</v>
      </c>
      <c r="V65" s="13"/>
      <c r="W65" s="13">
        <f t="shared" si="9"/>
        <v>363</v>
      </c>
      <c r="X65" s="13">
        <f t="shared" si="10"/>
        <v>0</v>
      </c>
      <c r="Y65" s="13">
        <f t="shared" si="11"/>
        <v>0</v>
      </c>
      <c r="Z65" s="13">
        <f t="shared" si="12"/>
        <v>0</v>
      </c>
      <c r="AA65" s="13">
        <f t="shared" si="13"/>
        <v>0</v>
      </c>
      <c r="AB65" s="13">
        <f t="shared" si="14"/>
        <v>0</v>
      </c>
      <c r="AC65" s="13">
        <f t="shared" si="15"/>
        <v>0</v>
      </c>
    </row>
    <row r="66" spans="1:29" ht="12.75">
      <c r="A66" s="8">
        <v>49</v>
      </c>
      <c r="B66" s="8" t="s">
        <v>192</v>
      </c>
      <c r="C66" s="8" t="s">
        <v>77</v>
      </c>
      <c r="D66" s="8">
        <v>279</v>
      </c>
      <c r="E66" s="8">
        <v>69</v>
      </c>
      <c r="F66" s="8" t="s">
        <v>96</v>
      </c>
      <c r="G66" s="8" t="s">
        <v>96</v>
      </c>
      <c r="H66" s="8" t="s">
        <v>96</v>
      </c>
      <c r="I66" s="8" t="s">
        <v>96</v>
      </c>
      <c r="J66" s="8" t="s">
        <v>96</v>
      </c>
      <c r="K66" s="8" t="s">
        <v>96</v>
      </c>
      <c r="L66" s="8"/>
      <c r="M66" s="8">
        <f t="shared" si="1"/>
        <v>348</v>
      </c>
      <c r="N66" s="8"/>
      <c r="O66" s="13">
        <f t="shared" si="2"/>
        <v>279</v>
      </c>
      <c r="P66" s="13">
        <f t="shared" si="3"/>
        <v>69</v>
      </c>
      <c r="Q66" s="13" t="e">
        <f t="shared" si="4"/>
        <v>#NUM!</v>
      </c>
      <c r="R66" s="13" t="e">
        <f t="shared" si="5"/>
        <v>#NUM!</v>
      </c>
      <c r="S66" s="13" t="e">
        <f t="shared" si="6"/>
        <v>#NUM!</v>
      </c>
      <c r="T66" s="13" t="e">
        <f t="shared" si="7"/>
        <v>#NUM!</v>
      </c>
      <c r="U66" s="13" t="e">
        <f t="shared" si="8"/>
        <v>#NUM!</v>
      </c>
      <c r="V66" s="13"/>
      <c r="W66" s="13">
        <f t="shared" si="9"/>
        <v>279</v>
      </c>
      <c r="X66" s="13">
        <f t="shared" si="10"/>
        <v>69</v>
      </c>
      <c r="Y66" s="13">
        <f t="shared" si="11"/>
        <v>0</v>
      </c>
      <c r="Z66" s="13">
        <f t="shared" si="12"/>
        <v>0</v>
      </c>
      <c r="AA66" s="13">
        <f t="shared" si="13"/>
        <v>0</v>
      </c>
      <c r="AB66" s="13">
        <f t="shared" si="14"/>
        <v>0</v>
      </c>
      <c r="AC66" s="13">
        <f t="shared" si="15"/>
        <v>0</v>
      </c>
    </row>
    <row r="67" spans="1:29" ht="12.75">
      <c r="A67" s="8">
        <v>50</v>
      </c>
      <c r="B67" s="8" t="s">
        <v>245</v>
      </c>
      <c r="C67" s="8" t="s">
        <v>238</v>
      </c>
      <c r="D67" s="8" t="s">
        <v>87</v>
      </c>
      <c r="E67" s="8" t="s">
        <v>87</v>
      </c>
      <c r="F67" s="8" t="s">
        <v>87</v>
      </c>
      <c r="G67" s="8" t="s">
        <v>96</v>
      </c>
      <c r="H67" s="8">
        <v>340</v>
      </c>
      <c r="I67" s="8" t="s">
        <v>96</v>
      </c>
      <c r="J67" s="8" t="s">
        <v>96</v>
      </c>
      <c r="K67" s="8" t="s">
        <v>96</v>
      </c>
      <c r="L67" s="8"/>
      <c r="M67" s="8">
        <f t="shared" si="1"/>
        <v>340</v>
      </c>
      <c r="N67" s="8"/>
      <c r="O67" s="13">
        <f t="shared" si="2"/>
        <v>340</v>
      </c>
      <c r="P67" s="13" t="e">
        <f t="shared" si="3"/>
        <v>#NUM!</v>
      </c>
      <c r="Q67" s="13" t="e">
        <f t="shared" si="4"/>
        <v>#NUM!</v>
      </c>
      <c r="R67" s="13" t="e">
        <f t="shared" si="5"/>
        <v>#NUM!</v>
      </c>
      <c r="S67" s="13" t="e">
        <f t="shared" si="6"/>
        <v>#NUM!</v>
      </c>
      <c r="T67" s="13" t="e">
        <f t="shared" si="7"/>
        <v>#NUM!</v>
      </c>
      <c r="U67" s="13" t="e">
        <f t="shared" si="8"/>
        <v>#NUM!</v>
      </c>
      <c r="V67" s="13"/>
      <c r="W67" s="13">
        <f t="shared" si="9"/>
        <v>340</v>
      </c>
      <c r="X67" s="13">
        <f t="shared" si="10"/>
        <v>0</v>
      </c>
      <c r="Y67" s="13">
        <f t="shared" si="11"/>
        <v>0</v>
      </c>
      <c r="Z67" s="13">
        <f t="shared" si="12"/>
        <v>0</v>
      </c>
      <c r="AA67" s="13">
        <f t="shared" si="13"/>
        <v>0</v>
      </c>
      <c r="AB67" s="13">
        <f t="shared" si="14"/>
        <v>0</v>
      </c>
      <c r="AC67" s="13">
        <f t="shared" si="15"/>
        <v>0</v>
      </c>
    </row>
    <row r="68" spans="1:29" ht="12.75">
      <c r="A68" s="8">
        <v>51</v>
      </c>
      <c r="B68" s="8" t="s">
        <v>270</v>
      </c>
      <c r="C68" s="8" t="s">
        <v>44</v>
      </c>
      <c r="D68" s="8" t="s">
        <v>87</v>
      </c>
      <c r="E68" s="8" t="s">
        <v>87</v>
      </c>
      <c r="F68" s="8" t="s">
        <v>87</v>
      </c>
      <c r="G68" s="8" t="s">
        <v>87</v>
      </c>
      <c r="H68" s="8" t="s">
        <v>87</v>
      </c>
      <c r="I68" s="8" t="s">
        <v>131</v>
      </c>
      <c r="J68" s="8">
        <v>298</v>
      </c>
      <c r="K68" s="8">
        <v>35</v>
      </c>
      <c r="L68" s="13"/>
      <c r="M68" s="8">
        <f t="shared" si="1"/>
        <v>333</v>
      </c>
      <c r="N68" s="8"/>
      <c r="O68" s="13">
        <f t="shared" si="2"/>
        <v>298</v>
      </c>
      <c r="P68" s="13">
        <f t="shared" si="3"/>
        <v>35</v>
      </c>
      <c r="Q68" s="13" t="e">
        <f t="shared" si="4"/>
        <v>#NUM!</v>
      </c>
      <c r="R68" s="13" t="e">
        <f t="shared" si="5"/>
        <v>#NUM!</v>
      </c>
      <c r="S68" s="13" t="e">
        <f t="shared" si="6"/>
        <v>#NUM!</v>
      </c>
      <c r="T68" s="13" t="e">
        <f t="shared" si="7"/>
        <v>#NUM!</v>
      </c>
      <c r="U68" s="13" t="e">
        <f t="shared" si="8"/>
        <v>#NUM!</v>
      </c>
      <c r="V68" s="13"/>
      <c r="W68" s="13">
        <f t="shared" si="9"/>
        <v>298</v>
      </c>
      <c r="X68" s="13">
        <f t="shared" si="10"/>
        <v>35</v>
      </c>
      <c r="Y68" s="13">
        <f t="shared" si="11"/>
        <v>0</v>
      </c>
      <c r="Z68" s="13">
        <f t="shared" si="12"/>
        <v>0</v>
      </c>
      <c r="AA68" s="13">
        <f t="shared" si="13"/>
        <v>0</v>
      </c>
      <c r="AB68" s="13">
        <f t="shared" si="14"/>
        <v>0</v>
      </c>
      <c r="AC68" s="13">
        <f t="shared" si="15"/>
        <v>0</v>
      </c>
    </row>
    <row r="69" spans="1:29" ht="12.75">
      <c r="A69" s="8">
        <v>52</v>
      </c>
      <c r="B69" s="8" t="s">
        <v>246</v>
      </c>
      <c r="C69" s="8" t="s">
        <v>224</v>
      </c>
      <c r="D69" s="8" t="s">
        <v>87</v>
      </c>
      <c r="E69" s="8" t="s">
        <v>87</v>
      </c>
      <c r="F69" s="8" t="s">
        <v>87</v>
      </c>
      <c r="G69" s="8">
        <v>207</v>
      </c>
      <c r="H69" s="8">
        <v>120</v>
      </c>
      <c r="I69" s="8" t="s">
        <v>96</v>
      </c>
      <c r="J69" s="8" t="s">
        <v>96</v>
      </c>
      <c r="K69" s="8" t="s">
        <v>96</v>
      </c>
      <c r="L69" s="8"/>
      <c r="M69" s="8">
        <f t="shared" si="1"/>
        <v>327</v>
      </c>
      <c r="N69" s="8"/>
      <c r="O69" s="13">
        <f t="shared" si="2"/>
        <v>207</v>
      </c>
      <c r="P69" s="13">
        <f t="shared" si="3"/>
        <v>120</v>
      </c>
      <c r="Q69" s="13" t="e">
        <f t="shared" si="4"/>
        <v>#NUM!</v>
      </c>
      <c r="R69" s="13" t="e">
        <f t="shared" si="5"/>
        <v>#NUM!</v>
      </c>
      <c r="S69" s="13" t="e">
        <f t="shared" si="6"/>
        <v>#NUM!</v>
      </c>
      <c r="T69" s="13" t="e">
        <f t="shared" si="7"/>
        <v>#NUM!</v>
      </c>
      <c r="U69" s="13" t="e">
        <f t="shared" si="8"/>
        <v>#NUM!</v>
      </c>
      <c r="V69" s="13"/>
      <c r="W69" s="13">
        <f t="shared" si="9"/>
        <v>207</v>
      </c>
      <c r="X69" s="13">
        <f t="shared" si="10"/>
        <v>120</v>
      </c>
      <c r="Y69" s="13">
        <f t="shared" si="11"/>
        <v>0</v>
      </c>
      <c r="Z69" s="13">
        <f t="shared" si="12"/>
        <v>0</v>
      </c>
      <c r="AA69" s="13">
        <f t="shared" si="13"/>
        <v>0</v>
      </c>
      <c r="AB69" s="13">
        <f t="shared" si="14"/>
        <v>0</v>
      </c>
      <c r="AC69" s="13">
        <f t="shared" si="15"/>
        <v>0</v>
      </c>
    </row>
    <row r="70" spans="1:29" ht="12" customHeight="1">
      <c r="A70" s="8">
        <v>53</v>
      </c>
      <c r="B70" s="8" t="s">
        <v>193</v>
      </c>
      <c r="C70" s="8" t="s">
        <v>46</v>
      </c>
      <c r="D70" s="8">
        <v>82</v>
      </c>
      <c r="E70" s="8">
        <v>224</v>
      </c>
      <c r="F70" s="8" t="s">
        <v>96</v>
      </c>
      <c r="G70" s="8" t="s">
        <v>96</v>
      </c>
      <c r="H70" s="8" t="s">
        <v>96</v>
      </c>
      <c r="I70" s="8" t="s">
        <v>96</v>
      </c>
      <c r="J70" s="8" t="s">
        <v>96</v>
      </c>
      <c r="K70" s="8" t="s">
        <v>96</v>
      </c>
      <c r="L70" s="8"/>
      <c r="M70" s="8">
        <f t="shared" si="1"/>
        <v>306</v>
      </c>
      <c r="N70" s="8"/>
      <c r="O70" s="13">
        <f t="shared" si="2"/>
        <v>224</v>
      </c>
      <c r="P70" s="13">
        <f t="shared" si="3"/>
        <v>82</v>
      </c>
      <c r="Q70" s="13" t="e">
        <f t="shared" si="4"/>
        <v>#NUM!</v>
      </c>
      <c r="R70" s="13" t="e">
        <f t="shared" si="5"/>
        <v>#NUM!</v>
      </c>
      <c r="S70" s="13" t="e">
        <f t="shared" si="6"/>
        <v>#NUM!</v>
      </c>
      <c r="T70" s="13" t="e">
        <f t="shared" si="7"/>
        <v>#NUM!</v>
      </c>
      <c r="U70" s="13" t="e">
        <f t="shared" si="8"/>
        <v>#NUM!</v>
      </c>
      <c r="V70" s="13"/>
      <c r="W70" s="13">
        <f t="shared" si="9"/>
        <v>224</v>
      </c>
      <c r="X70" s="13">
        <f t="shared" si="10"/>
        <v>82</v>
      </c>
      <c r="Y70" s="13">
        <f t="shared" si="11"/>
        <v>0</v>
      </c>
      <c r="Z70" s="13">
        <f t="shared" si="12"/>
        <v>0</v>
      </c>
      <c r="AA70" s="13">
        <f t="shared" si="13"/>
        <v>0</v>
      </c>
      <c r="AB70" s="13">
        <f t="shared" si="14"/>
        <v>0</v>
      </c>
      <c r="AC70" s="13">
        <f t="shared" si="15"/>
        <v>0</v>
      </c>
    </row>
    <row r="71" spans="1:29" ht="12.75">
      <c r="A71" s="8">
        <v>54</v>
      </c>
      <c r="B71" s="8" t="s">
        <v>196</v>
      </c>
      <c r="C71" s="8" t="s">
        <v>56</v>
      </c>
      <c r="D71" s="8" t="s">
        <v>96</v>
      </c>
      <c r="E71" s="8">
        <v>296</v>
      </c>
      <c r="F71" s="8" t="s">
        <v>96</v>
      </c>
      <c r="G71" s="8" t="s">
        <v>96</v>
      </c>
      <c r="H71" s="8" t="s">
        <v>96</v>
      </c>
      <c r="I71" s="8" t="s">
        <v>96</v>
      </c>
      <c r="J71" s="8" t="s">
        <v>96</v>
      </c>
      <c r="K71" s="8" t="s">
        <v>96</v>
      </c>
      <c r="L71" s="8"/>
      <c r="M71" s="8">
        <f t="shared" si="1"/>
        <v>296</v>
      </c>
      <c r="N71" s="8"/>
      <c r="O71" s="13">
        <f t="shared" si="2"/>
        <v>296</v>
      </c>
      <c r="P71" s="13" t="e">
        <f t="shared" si="3"/>
        <v>#NUM!</v>
      </c>
      <c r="Q71" s="13" t="e">
        <f t="shared" si="4"/>
        <v>#NUM!</v>
      </c>
      <c r="R71" s="13" t="e">
        <f t="shared" si="5"/>
        <v>#NUM!</v>
      </c>
      <c r="S71" s="13" t="e">
        <f t="shared" si="6"/>
        <v>#NUM!</v>
      </c>
      <c r="T71" s="13" t="e">
        <f t="shared" si="7"/>
        <v>#NUM!</v>
      </c>
      <c r="U71" s="13" t="e">
        <f t="shared" si="8"/>
        <v>#NUM!</v>
      </c>
      <c r="V71" s="13"/>
      <c r="W71" s="13">
        <f t="shared" si="9"/>
        <v>296</v>
      </c>
      <c r="X71" s="13">
        <f t="shared" si="10"/>
        <v>0</v>
      </c>
      <c r="Y71" s="13">
        <f t="shared" si="11"/>
        <v>0</v>
      </c>
      <c r="Z71" s="13">
        <f t="shared" si="12"/>
        <v>0</v>
      </c>
      <c r="AA71" s="13">
        <f t="shared" si="13"/>
        <v>0</v>
      </c>
      <c r="AB71" s="13">
        <f t="shared" si="14"/>
        <v>0</v>
      </c>
      <c r="AC71" s="13">
        <f t="shared" si="15"/>
        <v>0</v>
      </c>
    </row>
    <row r="72" spans="1:29" ht="12.75">
      <c r="A72" s="8">
        <v>54</v>
      </c>
      <c r="B72" s="8" t="s">
        <v>197</v>
      </c>
      <c r="C72" s="8" t="s">
        <v>60</v>
      </c>
      <c r="D72" s="8" t="s">
        <v>96</v>
      </c>
      <c r="E72" s="8">
        <v>296</v>
      </c>
      <c r="F72" s="8" t="s">
        <v>96</v>
      </c>
      <c r="G72" s="8" t="s">
        <v>96</v>
      </c>
      <c r="H72" s="8" t="s">
        <v>96</v>
      </c>
      <c r="I72" s="8" t="s">
        <v>96</v>
      </c>
      <c r="J72" s="8" t="s">
        <v>96</v>
      </c>
      <c r="K72" s="8" t="s">
        <v>96</v>
      </c>
      <c r="L72" s="8"/>
      <c r="M72" s="8">
        <f t="shared" si="1"/>
        <v>296</v>
      </c>
      <c r="N72" s="8"/>
      <c r="O72" s="13">
        <f t="shared" si="2"/>
        <v>296</v>
      </c>
      <c r="P72" s="13" t="e">
        <f t="shared" si="3"/>
        <v>#NUM!</v>
      </c>
      <c r="Q72" s="13" t="e">
        <f t="shared" si="4"/>
        <v>#NUM!</v>
      </c>
      <c r="R72" s="13" t="e">
        <f t="shared" si="5"/>
        <v>#NUM!</v>
      </c>
      <c r="S72" s="13" t="e">
        <f t="shared" si="6"/>
        <v>#NUM!</v>
      </c>
      <c r="T72" s="13" t="e">
        <f t="shared" si="7"/>
        <v>#NUM!</v>
      </c>
      <c r="U72" s="13" t="e">
        <f t="shared" si="8"/>
        <v>#NUM!</v>
      </c>
      <c r="V72" s="13"/>
      <c r="W72" s="13">
        <f t="shared" si="9"/>
        <v>296</v>
      </c>
      <c r="X72" s="13">
        <f t="shared" si="10"/>
        <v>0</v>
      </c>
      <c r="Y72" s="13">
        <f t="shared" si="11"/>
        <v>0</v>
      </c>
      <c r="Z72" s="13">
        <f t="shared" si="12"/>
        <v>0</v>
      </c>
      <c r="AA72" s="13">
        <f t="shared" si="13"/>
        <v>0</v>
      </c>
      <c r="AB72" s="13">
        <f t="shared" si="14"/>
        <v>0</v>
      </c>
      <c r="AC72" s="13">
        <f t="shared" si="15"/>
        <v>0</v>
      </c>
    </row>
    <row r="73" spans="1:29" ht="12.75" customHeight="1">
      <c r="A73" s="8">
        <v>56</v>
      </c>
      <c r="B73" s="8" t="s">
        <v>199</v>
      </c>
      <c r="C73" s="8" t="s">
        <v>100</v>
      </c>
      <c r="D73" s="8">
        <v>275</v>
      </c>
      <c r="E73" s="8" t="s">
        <v>96</v>
      </c>
      <c r="F73" s="8" t="s">
        <v>96</v>
      </c>
      <c r="G73" s="8" t="s">
        <v>96</v>
      </c>
      <c r="H73" s="8" t="s">
        <v>96</v>
      </c>
      <c r="I73" s="8" t="s">
        <v>94</v>
      </c>
      <c r="J73" s="8" t="s">
        <v>94</v>
      </c>
      <c r="K73" s="8" t="s">
        <v>96</v>
      </c>
      <c r="L73" s="8"/>
      <c r="M73" s="8">
        <f t="shared" si="1"/>
        <v>275</v>
      </c>
      <c r="N73" s="8"/>
      <c r="O73" s="13">
        <f t="shared" si="2"/>
        <v>275</v>
      </c>
      <c r="P73" s="13" t="e">
        <f t="shared" si="3"/>
        <v>#NUM!</v>
      </c>
      <c r="Q73" s="13" t="e">
        <f t="shared" si="4"/>
        <v>#NUM!</v>
      </c>
      <c r="R73" s="13" t="e">
        <f t="shared" si="5"/>
        <v>#NUM!</v>
      </c>
      <c r="S73" s="13" t="e">
        <f t="shared" si="6"/>
        <v>#NUM!</v>
      </c>
      <c r="T73" s="13" t="e">
        <f t="shared" si="7"/>
        <v>#NUM!</v>
      </c>
      <c r="U73" s="13" t="e">
        <f t="shared" si="8"/>
        <v>#NUM!</v>
      </c>
      <c r="V73" s="13"/>
      <c r="W73" s="13">
        <f t="shared" si="9"/>
        <v>275</v>
      </c>
      <c r="X73" s="13">
        <f t="shared" si="10"/>
        <v>0</v>
      </c>
      <c r="Y73" s="13">
        <f t="shared" si="11"/>
        <v>0</v>
      </c>
      <c r="Z73" s="13">
        <f t="shared" si="12"/>
        <v>0</v>
      </c>
      <c r="AA73" s="13">
        <f t="shared" si="13"/>
        <v>0</v>
      </c>
      <c r="AB73" s="13">
        <f t="shared" si="14"/>
        <v>0</v>
      </c>
      <c r="AC73" s="13">
        <f t="shared" si="15"/>
        <v>0</v>
      </c>
    </row>
    <row r="74" spans="1:29" ht="12.75">
      <c r="A74" s="8">
        <v>57</v>
      </c>
      <c r="B74" s="8" t="s">
        <v>201</v>
      </c>
      <c r="C74" s="8" t="s">
        <v>148</v>
      </c>
      <c r="D74" s="8" t="s">
        <v>87</v>
      </c>
      <c r="E74" s="8" t="s">
        <v>87</v>
      </c>
      <c r="F74" s="8">
        <v>238</v>
      </c>
      <c r="G74" s="8" t="s">
        <v>96</v>
      </c>
      <c r="H74" s="8" t="s">
        <v>96</v>
      </c>
      <c r="I74" s="8" t="s">
        <v>96</v>
      </c>
      <c r="J74" s="8" t="s">
        <v>96</v>
      </c>
      <c r="K74" s="8" t="s">
        <v>96</v>
      </c>
      <c r="L74" s="8"/>
      <c r="M74" s="8">
        <f t="shared" si="1"/>
        <v>238</v>
      </c>
      <c r="N74" s="8"/>
      <c r="O74" s="13">
        <f t="shared" si="2"/>
        <v>238</v>
      </c>
      <c r="P74" s="13" t="e">
        <f t="shared" si="3"/>
        <v>#NUM!</v>
      </c>
      <c r="Q74" s="13" t="e">
        <f t="shared" si="4"/>
        <v>#NUM!</v>
      </c>
      <c r="R74" s="13" t="e">
        <f t="shared" si="5"/>
        <v>#NUM!</v>
      </c>
      <c r="S74" s="13" t="e">
        <f t="shared" si="6"/>
        <v>#NUM!</v>
      </c>
      <c r="T74" s="13" t="e">
        <f t="shared" si="7"/>
        <v>#NUM!</v>
      </c>
      <c r="U74" s="13" t="e">
        <f t="shared" si="8"/>
        <v>#NUM!</v>
      </c>
      <c r="V74" s="13"/>
      <c r="W74" s="13">
        <f t="shared" si="9"/>
        <v>238</v>
      </c>
      <c r="X74" s="13">
        <f t="shared" si="10"/>
        <v>0</v>
      </c>
      <c r="Y74" s="13">
        <f t="shared" si="11"/>
        <v>0</v>
      </c>
      <c r="Z74" s="13">
        <f t="shared" si="12"/>
        <v>0</v>
      </c>
      <c r="AA74" s="13">
        <f t="shared" si="13"/>
        <v>0</v>
      </c>
      <c r="AB74" s="13">
        <f t="shared" si="14"/>
        <v>0</v>
      </c>
      <c r="AC74" s="13">
        <f t="shared" si="15"/>
        <v>0</v>
      </c>
    </row>
    <row r="75" spans="1:29" ht="12.75">
      <c r="A75" s="8">
        <v>58</v>
      </c>
      <c r="B75" s="8" t="s">
        <v>206</v>
      </c>
      <c r="C75" s="8" t="s">
        <v>225</v>
      </c>
      <c r="D75" s="8" t="s">
        <v>96</v>
      </c>
      <c r="E75" s="8">
        <v>16</v>
      </c>
      <c r="F75" s="8">
        <v>16</v>
      </c>
      <c r="G75" s="8">
        <v>150</v>
      </c>
      <c r="H75" s="8" t="s">
        <v>96</v>
      </c>
      <c r="I75" s="8" t="s">
        <v>131</v>
      </c>
      <c r="J75" s="8" t="s">
        <v>96</v>
      </c>
      <c r="K75" s="8" t="s">
        <v>96</v>
      </c>
      <c r="L75" s="8"/>
      <c r="M75" s="8">
        <f t="shared" si="1"/>
        <v>182</v>
      </c>
      <c r="N75" s="8"/>
      <c r="O75" s="13">
        <f t="shared" si="2"/>
        <v>150</v>
      </c>
      <c r="P75" s="13">
        <f t="shared" si="3"/>
        <v>16</v>
      </c>
      <c r="Q75" s="13">
        <f t="shared" si="4"/>
        <v>16</v>
      </c>
      <c r="R75" s="13" t="e">
        <f t="shared" si="5"/>
        <v>#NUM!</v>
      </c>
      <c r="S75" s="13" t="e">
        <f t="shared" si="6"/>
        <v>#NUM!</v>
      </c>
      <c r="T75" s="13" t="e">
        <f t="shared" si="7"/>
        <v>#NUM!</v>
      </c>
      <c r="U75" s="13" t="e">
        <f t="shared" si="8"/>
        <v>#NUM!</v>
      </c>
      <c r="V75" s="13"/>
      <c r="W75" s="13">
        <f t="shared" si="9"/>
        <v>150</v>
      </c>
      <c r="X75" s="13">
        <f t="shared" si="10"/>
        <v>16</v>
      </c>
      <c r="Y75" s="13">
        <f t="shared" si="11"/>
        <v>16</v>
      </c>
      <c r="Z75" s="13">
        <f t="shared" si="12"/>
        <v>0</v>
      </c>
      <c r="AA75" s="13">
        <f t="shared" si="13"/>
        <v>0</v>
      </c>
      <c r="AB75" s="13">
        <f t="shared" si="14"/>
        <v>0</v>
      </c>
      <c r="AC75" s="13">
        <f t="shared" si="15"/>
        <v>0</v>
      </c>
    </row>
    <row r="76" spans="1:29" ht="13.5" customHeight="1">
      <c r="A76" s="8">
        <v>58</v>
      </c>
      <c r="B76" s="8" t="s">
        <v>249</v>
      </c>
      <c r="C76" s="8" t="s">
        <v>226</v>
      </c>
      <c r="D76" s="8" t="s">
        <v>87</v>
      </c>
      <c r="E76" s="8" t="s">
        <v>87</v>
      </c>
      <c r="F76" s="8" t="s">
        <v>87</v>
      </c>
      <c r="G76" s="8">
        <v>150</v>
      </c>
      <c r="H76" s="8" t="s">
        <v>96</v>
      </c>
      <c r="I76" s="8" t="s">
        <v>96</v>
      </c>
      <c r="J76" s="8" t="s">
        <v>96</v>
      </c>
      <c r="K76" s="8" t="s">
        <v>96</v>
      </c>
      <c r="L76" s="8"/>
      <c r="M76" s="8">
        <f t="shared" si="1"/>
        <v>150</v>
      </c>
      <c r="N76" s="8"/>
      <c r="O76" s="13">
        <f t="shared" si="2"/>
        <v>150</v>
      </c>
      <c r="P76" s="13" t="e">
        <f t="shared" si="3"/>
        <v>#NUM!</v>
      </c>
      <c r="Q76" s="13" t="e">
        <f t="shared" si="4"/>
        <v>#NUM!</v>
      </c>
      <c r="R76" s="13" t="e">
        <f t="shared" si="5"/>
        <v>#NUM!</v>
      </c>
      <c r="S76" s="13" t="e">
        <f t="shared" si="6"/>
        <v>#NUM!</v>
      </c>
      <c r="T76" s="13" t="e">
        <f t="shared" si="7"/>
        <v>#NUM!</v>
      </c>
      <c r="U76" s="13" t="e">
        <f t="shared" si="8"/>
        <v>#NUM!</v>
      </c>
      <c r="V76" s="13"/>
      <c r="W76" s="13">
        <f t="shared" si="9"/>
        <v>150</v>
      </c>
      <c r="X76" s="13">
        <f t="shared" si="10"/>
        <v>0</v>
      </c>
      <c r="Y76" s="13">
        <f t="shared" si="11"/>
        <v>0</v>
      </c>
      <c r="Z76" s="13">
        <f t="shared" si="12"/>
        <v>0</v>
      </c>
      <c r="AA76" s="13">
        <f t="shared" si="13"/>
        <v>0</v>
      </c>
      <c r="AB76" s="13">
        <f t="shared" si="14"/>
        <v>0</v>
      </c>
      <c r="AC76" s="13">
        <f t="shared" si="15"/>
        <v>0</v>
      </c>
    </row>
    <row r="77" spans="1:29" ht="12.75">
      <c r="A77" s="8">
        <v>58</v>
      </c>
      <c r="B77" s="8" t="s">
        <v>248</v>
      </c>
      <c r="C77" s="8" t="s">
        <v>24</v>
      </c>
      <c r="D77" s="8" t="s">
        <v>87</v>
      </c>
      <c r="E77" s="8" t="s">
        <v>87</v>
      </c>
      <c r="F77" s="8" t="s">
        <v>87</v>
      </c>
      <c r="G77" s="8">
        <v>150</v>
      </c>
      <c r="H77" s="8" t="s">
        <v>94</v>
      </c>
      <c r="I77" s="8" t="s">
        <v>96</v>
      </c>
      <c r="J77" s="8" t="s">
        <v>96</v>
      </c>
      <c r="K77" s="8" t="s">
        <v>96</v>
      </c>
      <c r="L77" s="8"/>
      <c r="M77" s="8">
        <f t="shared" si="1"/>
        <v>150</v>
      </c>
      <c r="N77" s="8"/>
      <c r="O77" s="13">
        <f t="shared" si="2"/>
        <v>150</v>
      </c>
      <c r="P77" s="13" t="e">
        <f t="shared" si="3"/>
        <v>#NUM!</v>
      </c>
      <c r="Q77" s="13" t="e">
        <f t="shared" si="4"/>
        <v>#NUM!</v>
      </c>
      <c r="R77" s="13" t="e">
        <f t="shared" si="5"/>
        <v>#NUM!</v>
      </c>
      <c r="S77" s="13" t="e">
        <f t="shared" si="6"/>
        <v>#NUM!</v>
      </c>
      <c r="T77" s="13" t="e">
        <f t="shared" si="7"/>
        <v>#NUM!</v>
      </c>
      <c r="U77" s="13" t="e">
        <f t="shared" si="8"/>
        <v>#NUM!</v>
      </c>
      <c r="V77" s="13"/>
      <c r="W77" s="13">
        <f t="shared" si="9"/>
        <v>150</v>
      </c>
      <c r="X77" s="13">
        <f t="shared" si="10"/>
        <v>0</v>
      </c>
      <c r="Y77" s="13">
        <f t="shared" si="11"/>
        <v>0</v>
      </c>
      <c r="Z77" s="13">
        <f t="shared" si="12"/>
        <v>0</v>
      </c>
      <c r="AA77" s="13">
        <f t="shared" si="13"/>
        <v>0</v>
      </c>
      <c r="AB77" s="13">
        <f t="shared" si="14"/>
        <v>0</v>
      </c>
      <c r="AC77" s="13">
        <f t="shared" si="15"/>
        <v>0</v>
      </c>
    </row>
    <row r="78" spans="1:29" ht="12.75">
      <c r="A78" s="8">
        <v>58</v>
      </c>
      <c r="B78" s="8" t="s">
        <v>247</v>
      </c>
      <c r="C78" s="8" t="s">
        <v>16</v>
      </c>
      <c r="D78" s="8" t="s">
        <v>87</v>
      </c>
      <c r="E78" s="8" t="s">
        <v>87</v>
      </c>
      <c r="F78" s="8" t="s">
        <v>87</v>
      </c>
      <c r="G78" s="8">
        <v>150</v>
      </c>
      <c r="H78" s="8" t="s">
        <v>94</v>
      </c>
      <c r="I78" s="8" t="s">
        <v>96</v>
      </c>
      <c r="J78" s="8" t="s">
        <v>96</v>
      </c>
      <c r="K78" s="8" t="s">
        <v>96</v>
      </c>
      <c r="L78" s="13"/>
      <c r="M78" s="8">
        <f t="shared" si="1"/>
        <v>150</v>
      </c>
      <c r="N78" s="8"/>
      <c r="O78" s="13">
        <f t="shared" si="2"/>
        <v>150</v>
      </c>
      <c r="P78" s="13" t="e">
        <f t="shared" si="3"/>
        <v>#NUM!</v>
      </c>
      <c r="Q78" s="13" t="e">
        <f t="shared" si="4"/>
        <v>#NUM!</v>
      </c>
      <c r="R78" s="13" t="e">
        <f t="shared" si="5"/>
        <v>#NUM!</v>
      </c>
      <c r="S78" s="13" t="e">
        <f t="shared" si="6"/>
        <v>#NUM!</v>
      </c>
      <c r="T78" s="13" t="e">
        <f t="shared" si="7"/>
        <v>#NUM!</v>
      </c>
      <c r="U78" s="13" t="e">
        <f t="shared" si="8"/>
        <v>#NUM!</v>
      </c>
      <c r="V78" s="13"/>
      <c r="W78" s="13">
        <f t="shared" si="9"/>
        <v>150</v>
      </c>
      <c r="X78" s="13">
        <f t="shared" si="10"/>
        <v>0</v>
      </c>
      <c r="Y78" s="13">
        <f t="shared" si="11"/>
        <v>0</v>
      </c>
      <c r="Z78" s="13">
        <f t="shared" si="12"/>
        <v>0</v>
      </c>
      <c r="AA78" s="13">
        <f t="shared" si="13"/>
        <v>0</v>
      </c>
      <c r="AB78" s="13">
        <f t="shared" si="14"/>
        <v>0</v>
      </c>
      <c r="AC78" s="13">
        <f t="shared" si="15"/>
        <v>0</v>
      </c>
    </row>
    <row r="79" spans="1:29" ht="12.75">
      <c r="A79" s="8">
        <v>62</v>
      </c>
      <c r="B79" s="8" t="s">
        <v>272</v>
      </c>
      <c r="C79" s="8" t="s">
        <v>273</v>
      </c>
      <c r="D79" s="8" t="s">
        <v>87</v>
      </c>
      <c r="E79" s="8" t="s">
        <v>87</v>
      </c>
      <c r="F79" s="8" t="s">
        <v>87</v>
      </c>
      <c r="G79" s="8" t="s">
        <v>87</v>
      </c>
      <c r="H79" s="8" t="s">
        <v>87</v>
      </c>
      <c r="I79" s="8" t="s">
        <v>94</v>
      </c>
      <c r="J79" s="8" t="s">
        <v>94</v>
      </c>
      <c r="K79" s="8">
        <v>139</v>
      </c>
      <c r="L79" s="8"/>
      <c r="M79" s="8">
        <f t="shared" si="1"/>
        <v>139</v>
      </c>
      <c r="N79" s="8"/>
      <c r="O79" s="13">
        <f t="shared" si="2"/>
        <v>139</v>
      </c>
      <c r="P79" s="13" t="e">
        <f t="shared" si="3"/>
        <v>#NUM!</v>
      </c>
      <c r="Q79" s="13" t="e">
        <f t="shared" si="4"/>
        <v>#NUM!</v>
      </c>
      <c r="R79" s="13" t="e">
        <f t="shared" si="5"/>
        <v>#NUM!</v>
      </c>
      <c r="S79" s="13" t="e">
        <f t="shared" si="6"/>
        <v>#NUM!</v>
      </c>
      <c r="T79" s="13" t="e">
        <f t="shared" si="7"/>
        <v>#NUM!</v>
      </c>
      <c r="U79" s="13" t="e">
        <f t="shared" si="8"/>
        <v>#NUM!</v>
      </c>
      <c r="V79" s="13"/>
      <c r="W79" s="13">
        <f t="shared" si="9"/>
        <v>139</v>
      </c>
      <c r="X79" s="13">
        <f t="shared" si="10"/>
        <v>0</v>
      </c>
      <c r="Y79" s="13">
        <f t="shared" si="11"/>
        <v>0</v>
      </c>
      <c r="Z79" s="13">
        <f t="shared" si="12"/>
        <v>0</v>
      </c>
      <c r="AA79" s="13">
        <f t="shared" si="13"/>
        <v>0</v>
      </c>
      <c r="AB79" s="13">
        <f t="shared" si="14"/>
        <v>0</v>
      </c>
      <c r="AC79" s="13">
        <f t="shared" si="15"/>
        <v>0</v>
      </c>
    </row>
    <row r="80" spans="1:29" ht="12.75">
      <c r="A80" s="8">
        <v>62</v>
      </c>
      <c r="B80" s="8" t="s">
        <v>291</v>
      </c>
      <c r="C80" s="8" t="s">
        <v>73</v>
      </c>
      <c r="D80" s="8" t="s">
        <v>87</v>
      </c>
      <c r="E80" s="8" t="s">
        <v>87</v>
      </c>
      <c r="F80" s="8" t="s">
        <v>87</v>
      </c>
      <c r="G80" s="8" t="s">
        <v>87</v>
      </c>
      <c r="H80" s="8" t="s">
        <v>87</v>
      </c>
      <c r="I80" s="8" t="s">
        <v>87</v>
      </c>
      <c r="J80" s="8" t="s">
        <v>87</v>
      </c>
      <c r="K80" s="8">
        <v>139</v>
      </c>
      <c r="L80" s="8"/>
      <c r="M80" s="8">
        <f t="shared" si="1"/>
        <v>139</v>
      </c>
      <c r="N80" s="8"/>
      <c r="O80" s="13">
        <f t="shared" si="2"/>
        <v>139</v>
      </c>
      <c r="P80" s="13" t="e">
        <f t="shared" si="3"/>
        <v>#NUM!</v>
      </c>
      <c r="Q80" s="13" t="e">
        <f t="shared" si="4"/>
        <v>#NUM!</v>
      </c>
      <c r="R80" s="13" t="e">
        <f t="shared" si="5"/>
        <v>#NUM!</v>
      </c>
      <c r="S80" s="13" t="e">
        <f t="shared" si="6"/>
        <v>#NUM!</v>
      </c>
      <c r="T80" s="13" t="e">
        <f t="shared" si="7"/>
        <v>#NUM!</v>
      </c>
      <c r="U80" s="13" t="e">
        <f t="shared" si="8"/>
        <v>#NUM!</v>
      </c>
      <c r="V80" s="13"/>
      <c r="W80" s="13">
        <f t="shared" si="9"/>
        <v>139</v>
      </c>
      <c r="X80" s="13">
        <f t="shared" si="10"/>
        <v>0</v>
      </c>
      <c r="Y80" s="13">
        <f t="shared" si="11"/>
        <v>0</v>
      </c>
      <c r="Z80" s="13">
        <f t="shared" si="12"/>
        <v>0</v>
      </c>
      <c r="AA80" s="13">
        <f t="shared" si="13"/>
        <v>0</v>
      </c>
      <c r="AB80" s="13">
        <f t="shared" si="14"/>
        <v>0</v>
      </c>
      <c r="AC80" s="13">
        <f t="shared" si="15"/>
        <v>0</v>
      </c>
    </row>
    <row r="81" spans="1:29" ht="12.75">
      <c r="A81" s="8">
        <v>73</v>
      </c>
      <c r="B81" s="8" t="s">
        <v>295</v>
      </c>
      <c r="C81" s="8" t="s">
        <v>302</v>
      </c>
      <c r="D81" s="8" t="s">
        <v>87</v>
      </c>
      <c r="E81" s="8" t="s">
        <v>87</v>
      </c>
      <c r="F81" s="8" t="s">
        <v>87</v>
      </c>
      <c r="G81" s="8" t="s">
        <v>87</v>
      </c>
      <c r="H81" s="8" t="s">
        <v>87</v>
      </c>
      <c r="I81" s="8" t="s">
        <v>87</v>
      </c>
      <c r="J81" s="8" t="s">
        <v>87</v>
      </c>
      <c r="K81" s="8">
        <v>139</v>
      </c>
      <c r="L81" s="8"/>
      <c r="M81" s="8">
        <f t="shared" si="1"/>
        <v>139</v>
      </c>
      <c r="N81" s="8"/>
      <c r="O81" s="13">
        <f t="shared" si="2"/>
        <v>139</v>
      </c>
      <c r="P81" s="13" t="e">
        <f t="shared" si="3"/>
        <v>#NUM!</v>
      </c>
      <c r="Q81" s="13" t="e">
        <f t="shared" si="4"/>
        <v>#NUM!</v>
      </c>
      <c r="R81" s="13" t="e">
        <f t="shared" si="5"/>
        <v>#NUM!</v>
      </c>
      <c r="S81" s="13" t="e">
        <f t="shared" si="6"/>
        <v>#NUM!</v>
      </c>
      <c r="T81" s="13" t="e">
        <f t="shared" si="7"/>
        <v>#NUM!</v>
      </c>
      <c r="U81" s="13" t="e">
        <f t="shared" si="8"/>
        <v>#NUM!</v>
      </c>
      <c r="V81" s="13"/>
      <c r="W81" s="13">
        <f t="shared" si="9"/>
        <v>139</v>
      </c>
      <c r="X81" s="13">
        <f t="shared" si="10"/>
        <v>0</v>
      </c>
      <c r="Y81" s="13">
        <f t="shared" si="11"/>
        <v>0</v>
      </c>
      <c r="Z81" s="13">
        <f t="shared" si="12"/>
        <v>0</v>
      </c>
      <c r="AA81" s="13">
        <f t="shared" si="13"/>
        <v>0</v>
      </c>
      <c r="AB81" s="13">
        <f t="shared" si="14"/>
        <v>0</v>
      </c>
      <c r="AC81" s="13">
        <f t="shared" si="15"/>
        <v>0</v>
      </c>
    </row>
    <row r="82" spans="1:29" ht="12.75">
      <c r="A82" s="8">
        <v>64</v>
      </c>
      <c r="B82" s="8" t="s">
        <v>250</v>
      </c>
      <c r="C82" s="8" t="s">
        <v>30</v>
      </c>
      <c r="D82" s="8" t="s">
        <v>87</v>
      </c>
      <c r="E82" s="8" t="s">
        <v>87</v>
      </c>
      <c r="F82" s="8" t="s">
        <v>87</v>
      </c>
      <c r="G82" s="8" t="s">
        <v>96</v>
      </c>
      <c r="H82" s="8">
        <v>117</v>
      </c>
      <c r="I82" s="8" t="s">
        <v>96</v>
      </c>
      <c r="J82" s="8" t="s">
        <v>96</v>
      </c>
      <c r="K82" s="8" t="s">
        <v>96</v>
      </c>
      <c r="L82" s="8"/>
      <c r="M82" s="8">
        <f t="shared" si="1"/>
        <v>117</v>
      </c>
      <c r="N82" s="8"/>
      <c r="O82" s="13">
        <f t="shared" si="2"/>
        <v>117</v>
      </c>
      <c r="P82" s="13" t="e">
        <f t="shared" si="3"/>
        <v>#NUM!</v>
      </c>
      <c r="Q82" s="13" t="e">
        <f t="shared" si="4"/>
        <v>#NUM!</v>
      </c>
      <c r="R82" s="13" t="e">
        <f t="shared" si="5"/>
        <v>#NUM!</v>
      </c>
      <c r="S82" s="13" t="e">
        <f t="shared" si="6"/>
        <v>#NUM!</v>
      </c>
      <c r="T82" s="13" t="e">
        <f t="shared" si="7"/>
        <v>#NUM!</v>
      </c>
      <c r="U82" s="13" t="e">
        <f t="shared" si="8"/>
        <v>#NUM!</v>
      </c>
      <c r="V82" s="13"/>
      <c r="W82" s="13">
        <f t="shared" si="9"/>
        <v>117</v>
      </c>
      <c r="X82" s="13">
        <f t="shared" si="10"/>
        <v>0</v>
      </c>
      <c r="Y82" s="13">
        <f t="shared" si="11"/>
        <v>0</v>
      </c>
      <c r="Z82" s="13">
        <f t="shared" si="12"/>
        <v>0</v>
      </c>
      <c r="AA82" s="13">
        <f t="shared" si="13"/>
        <v>0</v>
      </c>
      <c r="AB82" s="13">
        <f t="shared" si="14"/>
        <v>0</v>
      </c>
      <c r="AC82" s="13">
        <f t="shared" si="15"/>
        <v>0</v>
      </c>
    </row>
    <row r="83" spans="1:29" ht="12.75">
      <c r="A83" s="8">
        <v>65</v>
      </c>
      <c r="B83" s="8" t="s">
        <v>204</v>
      </c>
      <c r="C83" s="8" t="s">
        <v>75</v>
      </c>
      <c r="D83" s="8" t="s">
        <v>96</v>
      </c>
      <c r="E83" s="8">
        <v>84</v>
      </c>
      <c r="F83" s="8">
        <v>16</v>
      </c>
      <c r="G83" s="8" t="s">
        <v>96</v>
      </c>
      <c r="H83" s="8" t="s">
        <v>96</v>
      </c>
      <c r="I83" s="8" t="s">
        <v>96</v>
      </c>
      <c r="J83" s="8" t="s">
        <v>96</v>
      </c>
      <c r="K83" s="8" t="s">
        <v>96</v>
      </c>
      <c r="L83" s="8"/>
      <c r="M83" s="8">
        <f aca="true" t="shared" si="16" ref="M83:M92">SUM(W83:AB83)</f>
        <v>100</v>
      </c>
      <c r="N83" s="8"/>
      <c r="O83" s="13">
        <f aca="true" t="shared" si="17" ref="O83:O102">LARGE($D83:$K83,1)</f>
        <v>84</v>
      </c>
      <c r="P83" s="13">
        <f aca="true" t="shared" si="18" ref="P83:P102">LARGE($D83:$K83,2)</f>
        <v>16</v>
      </c>
      <c r="Q83" s="13" t="e">
        <f aca="true" t="shared" si="19" ref="Q83:Q102">LARGE($D83:$K83,3)</f>
        <v>#NUM!</v>
      </c>
      <c r="R83" s="13" t="e">
        <f aca="true" t="shared" si="20" ref="R83:R102">LARGE($D83:$K83,4)</f>
        <v>#NUM!</v>
      </c>
      <c r="S83" s="13" t="e">
        <f aca="true" t="shared" si="21" ref="S83:S102">LARGE($D83:$K83,5)</f>
        <v>#NUM!</v>
      </c>
      <c r="T83" s="13" t="e">
        <f aca="true" t="shared" si="22" ref="T83:T102">LARGE($D83:$K83,6)</f>
        <v>#NUM!</v>
      </c>
      <c r="U83" s="13" t="e">
        <f aca="true" t="shared" si="23" ref="U83:U102">LARGE($D83:$K83,7)</f>
        <v>#NUM!</v>
      </c>
      <c r="V83" s="13"/>
      <c r="W83" s="13">
        <f aca="true" t="shared" si="24" ref="W83:W102">IF(ISERR(O83),0,O83)</f>
        <v>84</v>
      </c>
      <c r="X83" s="13">
        <f aca="true" t="shared" si="25" ref="X83:X102">IF(ISERR(P83),0,P83)</f>
        <v>16</v>
      </c>
      <c r="Y83" s="13">
        <f aca="true" t="shared" si="26" ref="Y83:Y102">IF(ISERR(Q83),0,Q83)</f>
        <v>0</v>
      </c>
      <c r="Z83" s="13">
        <f aca="true" t="shared" si="27" ref="Z83:Z102">IF(ISERR(R83),0,R83)</f>
        <v>0</v>
      </c>
      <c r="AA83" s="13">
        <f aca="true" t="shared" si="28" ref="AA83:AA102">IF(ISERR(S83),0,S83)</f>
        <v>0</v>
      </c>
      <c r="AB83" s="13">
        <f aca="true" t="shared" si="29" ref="AB83:AB102">IF(ISERR(T83),0,T83)</f>
        <v>0</v>
      </c>
      <c r="AC83" s="13">
        <f aca="true" t="shared" si="30" ref="AC83:AC102">IF(ISERR(U83),0,U83)</f>
        <v>0</v>
      </c>
    </row>
    <row r="84" spans="1:29" ht="12.75">
      <c r="A84" s="8">
        <v>66</v>
      </c>
      <c r="B84" s="8" t="s">
        <v>208</v>
      </c>
      <c r="C84" s="8" t="s">
        <v>100</v>
      </c>
      <c r="D84" s="8" t="s">
        <v>87</v>
      </c>
      <c r="E84" s="8" t="s">
        <v>87</v>
      </c>
      <c r="F84" s="8">
        <v>17</v>
      </c>
      <c r="G84" s="8" t="s">
        <v>96</v>
      </c>
      <c r="H84" s="8" t="s">
        <v>94</v>
      </c>
      <c r="I84" s="8">
        <v>75</v>
      </c>
      <c r="J84" s="8" t="s">
        <v>94</v>
      </c>
      <c r="K84" s="8" t="s">
        <v>96</v>
      </c>
      <c r="L84" s="8"/>
      <c r="M84" s="8">
        <f t="shared" si="16"/>
        <v>92</v>
      </c>
      <c r="N84" s="8"/>
      <c r="O84" s="13">
        <f t="shared" si="17"/>
        <v>75</v>
      </c>
      <c r="P84" s="13">
        <f t="shared" si="18"/>
        <v>17</v>
      </c>
      <c r="Q84" s="13" t="e">
        <f t="shared" si="19"/>
        <v>#NUM!</v>
      </c>
      <c r="R84" s="13" t="e">
        <f t="shared" si="20"/>
        <v>#NUM!</v>
      </c>
      <c r="S84" s="13" t="e">
        <f t="shared" si="21"/>
        <v>#NUM!</v>
      </c>
      <c r="T84" s="13" t="e">
        <f t="shared" si="22"/>
        <v>#NUM!</v>
      </c>
      <c r="U84" s="13" t="e">
        <f t="shared" si="23"/>
        <v>#NUM!</v>
      </c>
      <c r="V84" s="13"/>
      <c r="W84" s="13">
        <f t="shared" si="24"/>
        <v>75</v>
      </c>
      <c r="X84" s="13">
        <f t="shared" si="25"/>
        <v>17</v>
      </c>
      <c r="Y84" s="13">
        <f t="shared" si="26"/>
        <v>0</v>
      </c>
      <c r="Z84" s="13">
        <f t="shared" si="27"/>
        <v>0</v>
      </c>
      <c r="AA84" s="13">
        <f t="shared" si="28"/>
        <v>0</v>
      </c>
      <c r="AB84" s="13">
        <f t="shared" si="29"/>
        <v>0</v>
      </c>
      <c r="AC84" s="13">
        <f t="shared" si="30"/>
        <v>0</v>
      </c>
    </row>
    <row r="85" spans="1:29" ht="12.75">
      <c r="A85" s="8">
        <v>67</v>
      </c>
      <c r="B85" s="8" t="s">
        <v>203</v>
      </c>
      <c r="C85" s="8"/>
      <c r="D85" s="8" t="s">
        <v>87</v>
      </c>
      <c r="E85" s="8" t="s">
        <v>87</v>
      </c>
      <c r="F85" s="8">
        <v>88</v>
      </c>
      <c r="G85" s="8" t="s">
        <v>96</v>
      </c>
      <c r="H85" s="8" t="s">
        <v>96</v>
      </c>
      <c r="I85" s="8" t="s">
        <v>96</v>
      </c>
      <c r="J85" s="8" t="s">
        <v>96</v>
      </c>
      <c r="K85" s="8" t="s">
        <v>96</v>
      </c>
      <c r="L85" s="8"/>
      <c r="M85" s="8">
        <f t="shared" si="16"/>
        <v>88</v>
      </c>
      <c r="N85" s="8"/>
      <c r="O85" s="13">
        <f t="shared" si="17"/>
        <v>88</v>
      </c>
      <c r="P85" s="13" t="e">
        <f t="shared" si="18"/>
        <v>#NUM!</v>
      </c>
      <c r="Q85" s="13" t="e">
        <f t="shared" si="19"/>
        <v>#NUM!</v>
      </c>
      <c r="R85" s="13" t="e">
        <f t="shared" si="20"/>
        <v>#NUM!</v>
      </c>
      <c r="S85" s="13" t="e">
        <f t="shared" si="21"/>
        <v>#NUM!</v>
      </c>
      <c r="T85" s="13" t="e">
        <f t="shared" si="22"/>
        <v>#NUM!</v>
      </c>
      <c r="U85" s="13" t="e">
        <f t="shared" si="23"/>
        <v>#NUM!</v>
      </c>
      <c r="V85" s="13"/>
      <c r="W85" s="13">
        <f t="shared" si="24"/>
        <v>88</v>
      </c>
      <c r="X85" s="13">
        <f t="shared" si="25"/>
        <v>0</v>
      </c>
      <c r="Y85" s="13">
        <f t="shared" si="26"/>
        <v>0</v>
      </c>
      <c r="Z85" s="13">
        <f t="shared" si="27"/>
        <v>0</v>
      </c>
      <c r="AA85" s="13">
        <f t="shared" si="28"/>
        <v>0</v>
      </c>
      <c r="AB85" s="13">
        <f t="shared" si="29"/>
        <v>0</v>
      </c>
      <c r="AC85" s="13">
        <f t="shared" si="30"/>
        <v>0</v>
      </c>
    </row>
    <row r="86" spans="1:29" ht="12.75">
      <c r="A86" s="8">
        <v>67</v>
      </c>
      <c r="B86" s="8" t="s">
        <v>292</v>
      </c>
      <c r="C86" s="8" t="s">
        <v>64</v>
      </c>
      <c r="D86" s="8" t="s">
        <v>87</v>
      </c>
      <c r="E86" s="8" t="s">
        <v>87</v>
      </c>
      <c r="F86" s="8" t="s">
        <v>87</v>
      </c>
      <c r="G86" s="8" t="s">
        <v>87</v>
      </c>
      <c r="H86" s="8" t="s">
        <v>87</v>
      </c>
      <c r="I86" s="8" t="s">
        <v>87</v>
      </c>
      <c r="J86" s="8" t="s">
        <v>87</v>
      </c>
      <c r="K86" s="8">
        <v>88</v>
      </c>
      <c r="L86" s="13"/>
      <c r="M86" s="8">
        <f t="shared" si="16"/>
        <v>88</v>
      </c>
      <c r="N86" s="8"/>
      <c r="O86" s="13">
        <f t="shared" si="17"/>
        <v>88</v>
      </c>
      <c r="P86" s="13" t="e">
        <f t="shared" si="18"/>
        <v>#NUM!</v>
      </c>
      <c r="Q86" s="13" t="e">
        <f t="shared" si="19"/>
        <v>#NUM!</v>
      </c>
      <c r="R86" s="13" t="e">
        <f t="shared" si="20"/>
        <v>#NUM!</v>
      </c>
      <c r="S86" s="13" t="e">
        <f t="shared" si="21"/>
        <v>#NUM!</v>
      </c>
      <c r="T86" s="13" t="e">
        <f t="shared" si="22"/>
        <v>#NUM!</v>
      </c>
      <c r="U86" s="13" t="e">
        <f t="shared" si="23"/>
        <v>#NUM!</v>
      </c>
      <c r="V86" s="13"/>
      <c r="W86" s="13">
        <f t="shared" si="24"/>
        <v>88</v>
      </c>
      <c r="X86" s="13">
        <f t="shared" si="25"/>
        <v>0</v>
      </c>
      <c r="Y86" s="13">
        <f t="shared" si="26"/>
        <v>0</v>
      </c>
      <c r="Z86" s="13">
        <f t="shared" si="27"/>
        <v>0</v>
      </c>
      <c r="AA86" s="13">
        <f t="shared" si="28"/>
        <v>0</v>
      </c>
      <c r="AB86" s="13">
        <f t="shared" si="29"/>
        <v>0</v>
      </c>
      <c r="AC86" s="13">
        <f t="shared" si="30"/>
        <v>0</v>
      </c>
    </row>
    <row r="87" spans="1:29" ht="12.75">
      <c r="A87" s="8">
        <v>69</v>
      </c>
      <c r="B87" s="8" t="s">
        <v>205</v>
      </c>
      <c r="C87" s="8" t="s">
        <v>39</v>
      </c>
      <c r="D87" s="8">
        <v>66</v>
      </c>
      <c r="E87" s="8" t="s">
        <v>96</v>
      </c>
      <c r="F87" s="8">
        <v>16</v>
      </c>
      <c r="G87" s="8" t="s">
        <v>96</v>
      </c>
      <c r="H87" s="8" t="s">
        <v>96</v>
      </c>
      <c r="I87" s="8" t="s">
        <v>96</v>
      </c>
      <c r="J87" s="8" t="s">
        <v>96</v>
      </c>
      <c r="K87" s="8" t="s">
        <v>96</v>
      </c>
      <c r="L87" s="13"/>
      <c r="M87" s="8">
        <f t="shared" si="16"/>
        <v>82</v>
      </c>
      <c r="N87" s="8"/>
      <c r="O87" s="13">
        <f t="shared" si="17"/>
        <v>66</v>
      </c>
      <c r="P87" s="13">
        <f t="shared" si="18"/>
        <v>16</v>
      </c>
      <c r="Q87" s="13" t="e">
        <f t="shared" si="19"/>
        <v>#NUM!</v>
      </c>
      <c r="R87" s="13" t="e">
        <f t="shared" si="20"/>
        <v>#NUM!</v>
      </c>
      <c r="S87" s="13" t="e">
        <f t="shared" si="21"/>
        <v>#NUM!</v>
      </c>
      <c r="T87" s="13" t="e">
        <f t="shared" si="22"/>
        <v>#NUM!</v>
      </c>
      <c r="U87" s="13" t="e">
        <f t="shared" si="23"/>
        <v>#NUM!</v>
      </c>
      <c r="V87" s="13"/>
      <c r="W87" s="13">
        <f t="shared" si="24"/>
        <v>66</v>
      </c>
      <c r="X87" s="13">
        <f t="shared" si="25"/>
        <v>16</v>
      </c>
      <c r="Y87" s="13">
        <f t="shared" si="26"/>
        <v>0</v>
      </c>
      <c r="Z87" s="13">
        <f t="shared" si="27"/>
        <v>0</v>
      </c>
      <c r="AA87" s="13">
        <f t="shared" si="28"/>
        <v>0</v>
      </c>
      <c r="AB87" s="13">
        <f t="shared" si="29"/>
        <v>0</v>
      </c>
      <c r="AC87" s="13">
        <f t="shared" si="30"/>
        <v>0</v>
      </c>
    </row>
    <row r="88" spans="1:29" ht="12.75">
      <c r="A88" s="8">
        <v>70</v>
      </c>
      <c r="B88" s="8" t="s">
        <v>293</v>
      </c>
      <c r="C88" s="8" t="s">
        <v>300</v>
      </c>
      <c r="D88" s="8" t="s">
        <v>87</v>
      </c>
      <c r="E88" s="8" t="s">
        <v>87</v>
      </c>
      <c r="F88" s="8" t="s">
        <v>87</v>
      </c>
      <c r="G88" s="8" t="s">
        <v>87</v>
      </c>
      <c r="H88" s="8" t="s">
        <v>87</v>
      </c>
      <c r="I88" s="8" t="s">
        <v>87</v>
      </c>
      <c r="J88" s="8" t="s">
        <v>87</v>
      </c>
      <c r="K88" s="8">
        <v>35</v>
      </c>
      <c r="L88" s="13"/>
      <c r="M88" s="8">
        <f t="shared" si="16"/>
        <v>35</v>
      </c>
      <c r="N88" s="8"/>
      <c r="O88" s="13">
        <f t="shared" si="17"/>
        <v>35</v>
      </c>
      <c r="P88" s="13" t="e">
        <f t="shared" si="18"/>
        <v>#NUM!</v>
      </c>
      <c r="Q88" s="13" t="e">
        <f t="shared" si="19"/>
        <v>#NUM!</v>
      </c>
      <c r="R88" s="13" t="e">
        <f t="shared" si="20"/>
        <v>#NUM!</v>
      </c>
      <c r="S88" s="13" t="e">
        <f t="shared" si="21"/>
        <v>#NUM!</v>
      </c>
      <c r="T88" s="13" t="e">
        <f t="shared" si="22"/>
        <v>#NUM!</v>
      </c>
      <c r="U88" s="13" t="e">
        <f t="shared" si="23"/>
        <v>#NUM!</v>
      </c>
      <c r="V88" s="13"/>
      <c r="W88" s="13">
        <f t="shared" si="24"/>
        <v>35</v>
      </c>
      <c r="X88" s="13">
        <f t="shared" si="25"/>
        <v>0</v>
      </c>
      <c r="Y88" s="13">
        <f t="shared" si="26"/>
        <v>0</v>
      </c>
      <c r="Z88" s="13">
        <f t="shared" si="27"/>
        <v>0</v>
      </c>
      <c r="AA88" s="13">
        <f t="shared" si="28"/>
        <v>0</v>
      </c>
      <c r="AB88" s="13">
        <f t="shared" si="29"/>
        <v>0</v>
      </c>
      <c r="AC88" s="13">
        <f t="shared" si="30"/>
        <v>0</v>
      </c>
    </row>
    <row r="89" spans="1:29" ht="12.75">
      <c r="A89" s="8">
        <v>71</v>
      </c>
      <c r="B89" s="8" t="s">
        <v>207</v>
      </c>
      <c r="C89" s="8" t="s">
        <v>81</v>
      </c>
      <c r="D89" s="8" t="s">
        <v>96</v>
      </c>
      <c r="E89" s="8" t="s">
        <v>131</v>
      </c>
      <c r="F89" s="8">
        <v>18</v>
      </c>
      <c r="G89" s="8" t="s">
        <v>96</v>
      </c>
      <c r="H89" s="8" t="s">
        <v>96</v>
      </c>
      <c r="I89" s="8" t="s">
        <v>131</v>
      </c>
      <c r="J89" s="8" t="s">
        <v>94</v>
      </c>
      <c r="K89" s="8" t="s">
        <v>96</v>
      </c>
      <c r="L89" s="13"/>
      <c r="M89" s="8">
        <f t="shared" si="16"/>
        <v>18</v>
      </c>
      <c r="N89" s="8"/>
      <c r="O89" s="13">
        <f t="shared" si="17"/>
        <v>18</v>
      </c>
      <c r="P89" s="13" t="e">
        <f t="shared" si="18"/>
        <v>#NUM!</v>
      </c>
      <c r="Q89" s="13" t="e">
        <f t="shared" si="19"/>
        <v>#NUM!</v>
      </c>
      <c r="R89" s="13" t="e">
        <f t="shared" si="20"/>
        <v>#NUM!</v>
      </c>
      <c r="S89" s="13" t="e">
        <f t="shared" si="21"/>
        <v>#NUM!</v>
      </c>
      <c r="T89" s="13" t="e">
        <f t="shared" si="22"/>
        <v>#NUM!</v>
      </c>
      <c r="U89" s="13" t="e">
        <f t="shared" si="23"/>
        <v>#NUM!</v>
      </c>
      <c r="V89" s="13"/>
      <c r="W89" s="13">
        <f t="shared" si="24"/>
        <v>18</v>
      </c>
      <c r="X89" s="13">
        <f t="shared" si="25"/>
        <v>0</v>
      </c>
      <c r="Y89" s="13">
        <f t="shared" si="26"/>
        <v>0</v>
      </c>
      <c r="Z89" s="13">
        <f t="shared" si="27"/>
        <v>0</v>
      </c>
      <c r="AA89" s="13">
        <f t="shared" si="28"/>
        <v>0</v>
      </c>
      <c r="AB89" s="13">
        <f t="shared" si="29"/>
        <v>0</v>
      </c>
      <c r="AC89" s="13">
        <f t="shared" si="30"/>
        <v>0</v>
      </c>
    </row>
    <row r="90" spans="1:29" ht="12.75">
      <c r="A90" s="8">
        <v>72</v>
      </c>
      <c r="B90" s="8" t="s">
        <v>212</v>
      </c>
      <c r="C90" s="8"/>
      <c r="D90" s="8" t="s">
        <v>87</v>
      </c>
      <c r="E90" s="8" t="s">
        <v>87</v>
      </c>
      <c r="F90" s="8">
        <v>16</v>
      </c>
      <c r="G90" s="8" t="s">
        <v>96</v>
      </c>
      <c r="H90" s="8" t="s">
        <v>96</v>
      </c>
      <c r="I90" s="8" t="s">
        <v>96</v>
      </c>
      <c r="J90" s="8" t="s">
        <v>96</v>
      </c>
      <c r="K90" s="8" t="s">
        <v>96</v>
      </c>
      <c r="L90" s="8"/>
      <c r="M90" s="8">
        <f t="shared" si="16"/>
        <v>16</v>
      </c>
      <c r="N90" s="8"/>
      <c r="O90" s="13">
        <f t="shared" si="17"/>
        <v>16</v>
      </c>
      <c r="P90" s="13" t="e">
        <f t="shared" si="18"/>
        <v>#NUM!</v>
      </c>
      <c r="Q90" s="13" t="e">
        <f t="shared" si="19"/>
        <v>#NUM!</v>
      </c>
      <c r="R90" s="13" t="e">
        <f t="shared" si="20"/>
        <v>#NUM!</v>
      </c>
      <c r="S90" s="13" t="e">
        <f t="shared" si="21"/>
        <v>#NUM!</v>
      </c>
      <c r="T90" s="13" t="e">
        <f t="shared" si="22"/>
        <v>#NUM!</v>
      </c>
      <c r="U90" s="13" t="e">
        <f t="shared" si="23"/>
        <v>#NUM!</v>
      </c>
      <c r="V90" s="13"/>
      <c r="W90" s="13">
        <f t="shared" si="24"/>
        <v>16</v>
      </c>
      <c r="X90" s="13">
        <f t="shared" si="25"/>
        <v>0</v>
      </c>
      <c r="Y90" s="13">
        <f t="shared" si="26"/>
        <v>0</v>
      </c>
      <c r="Z90" s="13">
        <f t="shared" si="27"/>
        <v>0</v>
      </c>
      <c r="AA90" s="13">
        <f t="shared" si="28"/>
        <v>0</v>
      </c>
      <c r="AB90" s="13">
        <f t="shared" si="29"/>
        <v>0</v>
      </c>
      <c r="AC90" s="13">
        <f t="shared" si="30"/>
        <v>0</v>
      </c>
    </row>
    <row r="91" spans="1:29" ht="12.75">
      <c r="A91" s="8">
        <v>72</v>
      </c>
      <c r="B91" s="8" t="s">
        <v>209</v>
      </c>
      <c r="C91" s="8" t="s">
        <v>84</v>
      </c>
      <c r="D91" s="8" t="s">
        <v>96</v>
      </c>
      <c r="E91" s="8">
        <v>16</v>
      </c>
      <c r="F91" s="8" t="s">
        <v>96</v>
      </c>
      <c r="G91" s="8" t="s">
        <v>96</v>
      </c>
      <c r="H91" s="8" t="s">
        <v>96</v>
      </c>
      <c r="I91" s="8" t="s">
        <v>96</v>
      </c>
      <c r="J91" s="8" t="s">
        <v>96</v>
      </c>
      <c r="K91" s="8" t="s">
        <v>96</v>
      </c>
      <c r="L91" s="8"/>
      <c r="M91" s="8">
        <f t="shared" si="16"/>
        <v>16</v>
      </c>
      <c r="N91" s="8"/>
      <c r="O91" s="13">
        <f t="shared" si="17"/>
        <v>16</v>
      </c>
      <c r="P91" s="13" t="e">
        <f t="shared" si="18"/>
        <v>#NUM!</v>
      </c>
      <c r="Q91" s="13" t="e">
        <f t="shared" si="19"/>
        <v>#NUM!</v>
      </c>
      <c r="R91" s="13" t="e">
        <f t="shared" si="20"/>
        <v>#NUM!</v>
      </c>
      <c r="S91" s="13" t="e">
        <f t="shared" si="21"/>
        <v>#NUM!</v>
      </c>
      <c r="T91" s="13" t="e">
        <f t="shared" si="22"/>
        <v>#NUM!</v>
      </c>
      <c r="U91" s="13" t="e">
        <f t="shared" si="23"/>
        <v>#NUM!</v>
      </c>
      <c r="V91" s="13"/>
      <c r="W91" s="13">
        <f t="shared" si="24"/>
        <v>16</v>
      </c>
      <c r="X91" s="13">
        <f t="shared" si="25"/>
        <v>0</v>
      </c>
      <c r="Y91" s="13">
        <f t="shared" si="26"/>
        <v>0</v>
      </c>
      <c r="Z91" s="13">
        <f t="shared" si="27"/>
        <v>0</v>
      </c>
      <c r="AA91" s="13">
        <f t="shared" si="28"/>
        <v>0</v>
      </c>
      <c r="AB91" s="13">
        <f t="shared" si="29"/>
        <v>0</v>
      </c>
      <c r="AC91" s="13">
        <f t="shared" si="30"/>
        <v>0</v>
      </c>
    </row>
    <row r="92" spans="1:29" ht="12.75">
      <c r="A92" s="8">
        <v>73</v>
      </c>
      <c r="B92" s="8" t="s">
        <v>296</v>
      </c>
      <c r="C92" s="8" t="s">
        <v>60</v>
      </c>
      <c r="D92" s="8" t="s">
        <v>87</v>
      </c>
      <c r="E92" s="8" t="s">
        <v>87</v>
      </c>
      <c r="F92" s="8" t="s">
        <v>87</v>
      </c>
      <c r="G92" s="8" t="s">
        <v>87</v>
      </c>
      <c r="H92" s="8" t="s">
        <v>87</v>
      </c>
      <c r="I92" s="8" t="s">
        <v>87</v>
      </c>
      <c r="J92" s="8" t="s">
        <v>87</v>
      </c>
      <c r="K92" s="8">
        <v>0</v>
      </c>
      <c r="L92" s="8"/>
      <c r="M92" s="8">
        <f t="shared" si="16"/>
        <v>0</v>
      </c>
      <c r="N92" s="8"/>
      <c r="O92" s="13">
        <f t="shared" si="17"/>
        <v>0</v>
      </c>
      <c r="P92" s="13" t="e">
        <f t="shared" si="18"/>
        <v>#NUM!</v>
      </c>
      <c r="Q92" s="13" t="e">
        <f t="shared" si="19"/>
        <v>#NUM!</v>
      </c>
      <c r="R92" s="13" t="e">
        <f t="shared" si="20"/>
        <v>#NUM!</v>
      </c>
      <c r="S92" s="13" t="e">
        <f t="shared" si="21"/>
        <v>#NUM!</v>
      </c>
      <c r="T92" s="13" t="e">
        <f t="shared" si="22"/>
        <v>#NUM!</v>
      </c>
      <c r="U92" s="13" t="e">
        <f t="shared" si="23"/>
        <v>#NUM!</v>
      </c>
      <c r="V92" s="13"/>
      <c r="W92" s="13">
        <f t="shared" si="24"/>
        <v>0</v>
      </c>
      <c r="X92" s="13">
        <f t="shared" si="25"/>
        <v>0</v>
      </c>
      <c r="Y92" s="13">
        <f t="shared" si="26"/>
        <v>0</v>
      </c>
      <c r="Z92" s="13">
        <f t="shared" si="27"/>
        <v>0</v>
      </c>
      <c r="AA92" s="13">
        <f t="shared" si="28"/>
        <v>0</v>
      </c>
      <c r="AB92" s="13">
        <f t="shared" si="29"/>
        <v>0</v>
      </c>
      <c r="AC92" s="13">
        <f t="shared" si="30"/>
        <v>0</v>
      </c>
    </row>
    <row r="93" spans="1:29" ht="12.75">
      <c r="A93" s="8">
        <v>73</v>
      </c>
      <c r="B93" s="8" t="s">
        <v>297</v>
      </c>
      <c r="C93" s="8" t="s">
        <v>303</v>
      </c>
      <c r="D93" s="8" t="s">
        <v>87</v>
      </c>
      <c r="E93" s="8" t="s">
        <v>87</v>
      </c>
      <c r="F93" s="8" t="s">
        <v>87</v>
      </c>
      <c r="G93" s="8" t="s">
        <v>87</v>
      </c>
      <c r="H93" s="8" t="s">
        <v>87</v>
      </c>
      <c r="I93" s="8" t="s">
        <v>87</v>
      </c>
      <c r="J93" s="8" t="s">
        <v>87</v>
      </c>
      <c r="K93" s="8" t="s">
        <v>94</v>
      </c>
      <c r="L93" s="13"/>
      <c r="M93" s="13"/>
      <c r="N93" s="13"/>
      <c r="O93" s="13" t="e">
        <f t="shared" si="17"/>
        <v>#NUM!</v>
      </c>
      <c r="P93" s="13" t="e">
        <f t="shared" si="18"/>
        <v>#NUM!</v>
      </c>
      <c r="Q93" s="13" t="e">
        <f t="shared" si="19"/>
        <v>#NUM!</v>
      </c>
      <c r="R93" s="13" t="e">
        <f t="shared" si="20"/>
        <v>#NUM!</v>
      </c>
      <c r="S93" s="13" t="e">
        <f t="shared" si="21"/>
        <v>#NUM!</v>
      </c>
      <c r="T93" s="13" t="e">
        <f t="shared" si="22"/>
        <v>#NUM!</v>
      </c>
      <c r="U93" s="13" t="e">
        <f t="shared" si="23"/>
        <v>#NUM!</v>
      </c>
      <c r="V93" s="13"/>
      <c r="W93" s="13">
        <f t="shared" si="24"/>
        <v>0</v>
      </c>
      <c r="X93" s="13">
        <f t="shared" si="25"/>
        <v>0</v>
      </c>
      <c r="Y93" s="13">
        <f t="shared" si="26"/>
        <v>0</v>
      </c>
      <c r="Z93" s="13">
        <f t="shared" si="27"/>
        <v>0</v>
      </c>
      <c r="AA93" s="13">
        <f t="shared" si="28"/>
        <v>0</v>
      </c>
      <c r="AB93" s="13">
        <f t="shared" si="29"/>
        <v>0</v>
      </c>
      <c r="AC93" s="13">
        <f t="shared" si="30"/>
        <v>0</v>
      </c>
    </row>
    <row r="94" spans="1:29" ht="12.75">
      <c r="A94" s="8">
        <v>73</v>
      </c>
      <c r="B94" s="8" t="s">
        <v>274</v>
      </c>
      <c r="C94" s="8" t="s">
        <v>275</v>
      </c>
      <c r="D94" s="8" t="s">
        <v>87</v>
      </c>
      <c r="E94" s="8" t="s">
        <v>87</v>
      </c>
      <c r="F94" s="8" t="s">
        <v>87</v>
      </c>
      <c r="G94" s="8" t="s">
        <v>87</v>
      </c>
      <c r="H94" s="8" t="s">
        <v>87</v>
      </c>
      <c r="I94" s="8" t="s">
        <v>94</v>
      </c>
      <c r="J94" s="8" t="s">
        <v>94</v>
      </c>
      <c r="K94" s="8" t="s">
        <v>96</v>
      </c>
      <c r="L94" s="13"/>
      <c r="M94" s="13"/>
      <c r="N94" s="13"/>
      <c r="O94" s="13" t="e">
        <f t="shared" si="17"/>
        <v>#NUM!</v>
      </c>
      <c r="P94" s="13" t="e">
        <f t="shared" si="18"/>
        <v>#NUM!</v>
      </c>
      <c r="Q94" s="13" t="e">
        <f t="shared" si="19"/>
        <v>#NUM!</v>
      </c>
      <c r="R94" s="13" t="e">
        <f t="shared" si="20"/>
        <v>#NUM!</v>
      </c>
      <c r="S94" s="13" t="e">
        <f t="shared" si="21"/>
        <v>#NUM!</v>
      </c>
      <c r="T94" s="13" t="e">
        <f t="shared" si="22"/>
        <v>#NUM!</v>
      </c>
      <c r="U94" s="13" t="e">
        <f t="shared" si="23"/>
        <v>#NUM!</v>
      </c>
      <c r="V94" s="13"/>
      <c r="W94" s="13">
        <f t="shared" si="24"/>
        <v>0</v>
      </c>
      <c r="X94" s="13">
        <f t="shared" si="25"/>
        <v>0</v>
      </c>
      <c r="Y94" s="13">
        <f t="shared" si="26"/>
        <v>0</v>
      </c>
      <c r="Z94" s="13">
        <f t="shared" si="27"/>
        <v>0</v>
      </c>
      <c r="AA94" s="13">
        <f t="shared" si="28"/>
        <v>0</v>
      </c>
      <c r="AB94" s="13">
        <f t="shared" si="29"/>
        <v>0</v>
      </c>
      <c r="AC94" s="13">
        <f t="shared" si="30"/>
        <v>0</v>
      </c>
    </row>
    <row r="95" spans="1:29" ht="12.75">
      <c r="A95" s="8">
        <v>73</v>
      </c>
      <c r="B95" s="8" t="s">
        <v>251</v>
      </c>
      <c r="C95" s="8" t="s">
        <v>60</v>
      </c>
      <c r="D95" s="8" t="s">
        <v>87</v>
      </c>
      <c r="E95" s="8" t="s">
        <v>87</v>
      </c>
      <c r="F95" s="8" t="s">
        <v>87</v>
      </c>
      <c r="G95" s="8" t="s">
        <v>96</v>
      </c>
      <c r="H95" s="8" t="s">
        <v>94</v>
      </c>
      <c r="I95" s="8" t="s">
        <v>96</v>
      </c>
      <c r="J95" s="8" t="s">
        <v>96</v>
      </c>
      <c r="K95" s="8" t="s">
        <v>96</v>
      </c>
      <c r="L95" s="13"/>
      <c r="M95" s="13"/>
      <c r="N95" s="13"/>
      <c r="O95" s="13" t="e">
        <f t="shared" si="17"/>
        <v>#NUM!</v>
      </c>
      <c r="P95" s="13" t="e">
        <f t="shared" si="18"/>
        <v>#NUM!</v>
      </c>
      <c r="Q95" s="13" t="e">
        <f t="shared" si="19"/>
        <v>#NUM!</v>
      </c>
      <c r="R95" s="13" t="e">
        <f t="shared" si="20"/>
        <v>#NUM!</v>
      </c>
      <c r="S95" s="13" t="e">
        <f t="shared" si="21"/>
        <v>#NUM!</v>
      </c>
      <c r="T95" s="13" t="e">
        <f t="shared" si="22"/>
        <v>#NUM!</v>
      </c>
      <c r="U95" s="13" t="e">
        <f t="shared" si="23"/>
        <v>#NUM!</v>
      </c>
      <c r="V95" s="13"/>
      <c r="W95" s="13">
        <f t="shared" si="24"/>
        <v>0</v>
      </c>
      <c r="X95" s="13">
        <f t="shared" si="25"/>
        <v>0</v>
      </c>
      <c r="Y95" s="13">
        <f t="shared" si="26"/>
        <v>0</v>
      </c>
      <c r="Z95" s="13">
        <f t="shared" si="27"/>
        <v>0</v>
      </c>
      <c r="AA95" s="13">
        <f t="shared" si="28"/>
        <v>0</v>
      </c>
      <c r="AB95" s="13">
        <f t="shared" si="29"/>
        <v>0</v>
      </c>
      <c r="AC95" s="13">
        <f t="shared" si="30"/>
        <v>0</v>
      </c>
    </row>
    <row r="96" spans="1:29" ht="12.75">
      <c r="A96" s="8">
        <v>73</v>
      </c>
      <c r="B96" s="8" t="s">
        <v>294</v>
      </c>
      <c r="C96" s="8" t="s">
        <v>301</v>
      </c>
      <c r="D96" s="8" t="s">
        <v>87</v>
      </c>
      <c r="E96" s="8" t="s">
        <v>87</v>
      </c>
      <c r="F96" s="8" t="s">
        <v>87</v>
      </c>
      <c r="G96" s="8" t="s">
        <v>87</v>
      </c>
      <c r="H96" s="8" t="s">
        <v>87</v>
      </c>
      <c r="I96" s="8" t="s">
        <v>87</v>
      </c>
      <c r="J96" s="8" t="s">
        <v>87</v>
      </c>
      <c r="K96" s="8">
        <v>35</v>
      </c>
      <c r="L96" s="13"/>
      <c r="M96" s="13"/>
      <c r="N96" s="13"/>
      <c r="O96" s="13">
        <f t="shared" si="17"/>
        <v>35</v>
      </c>
      <c r="P96" s="13" t="e">
        <f t="shared" si="18"/>
        <v>#NUM!</v>
      </c>
      <c r="Q96" s="13" t="e">
        <f t="shared" si="19"/>
        <v>#NUM!</v>
      </c>
      <c r="R96" s="13" t="e">
        <f t="shared" si="20"/>
        <v>#NUM!</v>
      </c>
      <c r="S96" s="13" t="e">
        <f t="shared" si="21"/>
        <v>#NUM!</v>
      </c>
      <c r="T96" s="13" t="e">
        <f t="shared" si="22"/>
        <v>#NUM!</v>
      </c>
      <c r="U96" s="13" t="e">
        <f t="shared" si="23"/>
        <v>#NUM!</v>
      </c>
      <c r="V96" s="13"/>
      <c r="W96" s="13">
        <f t="shared" si="24"/>
        <v>35</v>
      </c>
      <c r="X96" s="13">
        <f t="shared" si="25"/>
        <v>0</v>
      </c>
      <c r="Y96" s="13">
        <f t="shared" si="26"/>
        <v>0</v>
      </c>
      <c r="Z96" s="13">
        <f t="shared" si="27"/>
        <v>0</v>
      </c>
      <c r="AA96" s="13">
        <f t="shared" si="28"/>
        <v>0</v>
      </c>
      <c r="AB96" s="13">
        <f t="shared" si="29"/>
        <v>0</v>
      </c>
      <c r="AC96" s="13">
        <f t="shared" si="30"/>
        <v>0</v>
      </c>
    </row>
    <row r="97" spans="1:29" ht="12.75">
      <c r="A97" s="8">
        <v>73</v>
      </c>
      <c r="B97" s="8" t="s">
        <v>271</v>
      </c>
      <c r="C97" s="8" t="s">
        <v>52</v>
      </c>
      <c r="D97" s="8" t="s">
        <v>87</v>
      </c>
      <c r="E97" s="8" t="s">
        <v>87</v>
      </c>
      <c r="F97" s="8" t="s">
        <v>87</v>
      </c>
      <c r="G97" s="8" t="s">
        <v>87</v>
      </c>
      <c r="H97" s="8" t="s">
        <v>87</v>
      </c>
      <c r="I97" s="8" t="s">
        <v>87</v>
      </c>
      <c r="J97" s="8" t="s">
        <v>94</v>
      </c>
      <c r="K97" s="8" t="s">
        <v>96</v>
      </c>
      <c r="L97" s="13"/>
      <c r="M97" s="13"/>
      <c r="N97" s="13"/>
      <c r="O97" s="13" t="e">
        <f t="shared" si="17"/>
        <v>#NUM!</v>
      </c>
      <c r="P97" s="13" t="e">
        <f t="shared" si="18"/>
        <v>#NUM!</v>
      </c>
      <c r="Q97" s="13" t="e">
        <f t="shared" si="19"/>
        <v>#NUM!</v>
      </c>
      <c r="R97" s="13" t="e">
        <f t="shared" si="20"/>
        <v>#NUM!</v>
      </c>
      <c r="S97" s="13" t="e">
        <f t="shared" si="21"/>
        <v>#NUM!</v>
      </c>
      <c r="T97" s="13" t="e">
        <f t="shared" si="22"/>
        <v>#NUM!</v>
      </c>
      <c r="U97" s="13" t="e">
        <f t="shared" si="23"/>
        <v>#NUM!</v>
      </c>
      <c r="V97" s="13"/>
      <c r="W97" s="13">
        <f t="shared" si="24"/>
        <v>0</v>
      </c>
      <c r="X97" s="13">
        <f t="shared" si="25"/>
        <v>0</v>
      </c>
      <c r="Y97" s="13">
        <f t="shared" si="26"/>
        <v>0</v>
      </c>
      <c r="Z97" s="13">
        <f t="shared" si="27"/>
        <v>0</v>
      </c>
      <c r="AA97" s="13">
        <f t="shared" si="28"/>
        <v>0</v>
      </c>
      <c r="AB97" s="13">
        <f t="shared" si="29"/>
        <v>0</v>
      </c>
      <c r="AC97" s="13">
        <f t="shared" si="30"/>
        <v>0</v>
      </c>
    </row>
    <row r="98" spans="1:29" ht="12.75">
      <c r="A98" s="8">
        <v>73</v>
      </c>
      <c r="B98" s="8" t="s">
        <v>276</v>
      </c>
      <c r="C98" s="8" t="s">
        <v>73</v>
      </c>
      <c r="D98" s="8" t="s">
        <v>87</v>
      </c>
      <c r="E98" s="8" t="s">
        <v>87</v>
      </c>
      <c r="F98" s="8" t="s">
        <v>87</v>
      </c>
      <c r="G98" s="8" t="s">
        <v>87</v>
      </c>
      <c r="H98" s="8" t="s">
        <v>87</v>
      </c>
      <c r="I98" s="8" t="s">
        <v>94</v>
      </c>
      <c r="J98" s="8" t="s">
        <v>94</v>
      </c>
      <c r="K98" s="8" t="s">
        <v>96</v>
      </c>
      <c r="L98" s="13"/>
      <c r="M98" s="13"/>
      <c r="N98" s="13"/>
      <c r="O98" s="13" t="e">
        <f t="shared" si="17"/>
        <v>#NUM!</v>
      </c>
      <c r="P98" s="13" t="e">
        <f t="shared" si="18"/>
        <v>#NUM!</v>
      </c>
      <c r="Q98" s="13" t="e">
        <f t="shared" si="19"/>
        <v>#NUM!</v>
      </c>
      <c r="R98" s="13" t="e">
        <f t="shared" si="20"/>
        <v>#NUM!</v>
      </c>
      <c r="S98" s="13" t="e">
        <f t="shared" si="21"/>
        <v>#NUM!</v>
      </c>
      <c r="T98" s="13" t="e">
        <f t="shared" si="22"/>
        <v>#NUM!</v>
      </c>
      <c r="U98" s="13" t="e">
        <f t="shared" si="23"/>
        <v>#NUM!</v>
      </c>
      <c r="V98" s="13"/>
      <c r="W98" s="13">
        <f t="shared" si="24"/>
        <v>0</v>
      </c>
      <c r="X98" s="13">
        <f t="shared" si="25"/>
        <v>0</v>
      </c>
      <c r="Y98" s="13">
        <f t="shared" si="26"/>
        <v>0</v>
      </c>
      <c r="Z98" s="13">
        <f t="shared" si="27"/>
        <v>0</v>
      </c>
      <c r="AA98" s="13">
        <f t="shared" si="28"/>
        <v>0</v>
      </c>
      <c r="AB98" s="13">
        <f t="shared" si="29"/>
        <v>0</v>
      </c>
      <c r="AC98" s="13">
        <f t="shared" si="30"/>
        <v>0</v>
      </c>
    </row>
    <row r="99" spans="1:29" ht="12.75">
      <c r="A99" s="8">
        <v>73</v>
      </c>
      <c r="B99" s="8" t="s">
        <v>298</v>
      </c>
      <c r="C99" s="8" t="s">
        <v>304</v>
      </c>
      <c r="D99" s="8" t="s">
        <v>87</v>
      </c>
      <c r="E99" s="8" t="s">
        <v>87</v>
      </c>
      <c r="F99" s="8" t="s">
        <v>87</v>
      </c>
      <c r="G99" s="8" t="s">
        <v>87</v>
      </c>
      <c r="H99" s="8" t="s">
        <v>87</v>
      </c>
      <c r="I99" s="8" t="s">
        <v>87</v>
      </c>
      <c r="J99" s="8" t="s">
        <v>87</v>
      </c>
      <c r="K99" s="8" t="s">
        <v>94</v>
      </c>
      <c r="L99" s="13"/>
      <c r="M99" s="13"/>
      <c r="N99" s="13"/>
      <c r="O99" s="13" t="e">
        <f t="shared" si="17"/>
        <v>#NUM!</v>
      </c>
      <c r="P99" s="13" t="e">
        <f t="shared" si="18"/>
        <v>#NUM!</v>
      </c>
      <c r="Q99" s="13" t="e">
        <f t="shared" si="19"/>
        <v>#NUM!</v>
      </c>
      <c r="R99" s="13" t="e">
        <f t="shared" si="20"/>
        <v>#NUM!</v>
      </c>
      <c r="S99" s="13" t="e">
        <f t="shared" si="21"/>
        <v>#NUM!</v>
      </c>
      <c r="T99" s="13" t="e">
        <f t="shared" si="22"/>
        <v>#NUM!</v>
      </c>
      <c r="U99" s="13" t="e">
        <f t="shared" si="23"/>
        <v>#NUM!</v>
      </c>
      <c r="V99" s="13"/>
      <c r="W99" s="13">
        <f t="shared" si="24"/>
        <v>0</v>
      </c>
      <c r="X99" s="13">
        <f t="shared" si="25"/>
        <v>0</v>
      </c>
      <c r="Y99" s="13">
        <f t="shared" si="26"/>
        <v>0</v>
      </c>
      <c r="Z99" s="13">
        <f t="shared" si="27"/>
        <v>0</v>
      </c>
      <c r="AA99" s="13">
        <f t="shared" si="28"/>
        <v>0</v>
      </c>
      <c r="AB99" s="13">
        <f t="shared" si="29"/>
        <v>0</v>
      </c>
      <c r="AC99" s="13">
        <f t="shared" si="30"/>
        <v>0</v>
      </c>
    </row>
    <row r="100" spans="1:29" ht="12.75">
      <c r="A100" s="8">
        <v>73</v>
      </c>
      <c r="B100" s="8" t="s">
        <v>299</v>
      </c>
      <c r="C100" s="8" t="s">
        <v>305</v>
      </c>
      <c r="D100" s="8" t="s">
        <v>87</v>
      </c>
      <c r="E100" s="8" t="s">
        <v>87</v>
      </c>
      <c r="F100" s="8" t="s">
        <v>87</v>
      </c>
      <c r="G100" s="8" t="s">
        <v>87</v>
      </c>
      <c r="H100" s="8" t="s">
        <v>87</v>
      </c>
      <c r="I100" s="8" t="s">
        <v>87</v>
      </c>
      <c r="J100" s="8" t="s">
        <v>87</v>
      </c>
      <c r="K100" s="8" t="s">
        <v>94</v>
      </c>
      <c r="L100" s="13"/>
      <c r="M100" s="13"/>
      <c r="N100" s="13"/>
      <c r="O100" s="13" t="e">
        <f t="shared" si="17"/>
        <v>#NUM!</v>
      </c>
      <c r="P100" s="13" t="e">
        <f t="shared" si="18"/>
        <v>#NUM!</v>
      </c>
      <c r="Q100" s="13" t="e">
        <f t="shared" si="19"/>
        <v>#NUM!</v>
      </c>
      <c r="R100" s="13" t="e">
        <f t="shared" si="20"/>
        <v>#NUM!</v>
      </c>
      <c r="S100" s="13" t="e">
        <f t="shared" si="21"/>
        <v>#NUM!</v>
      </c>
      <c r="T100" s="13" t="e">
        <f t="shared" si="22"/>
        <v>#NUM!</v>
      </c>
      <c r="U100" s="13" t="e">
        <f t="shared" si="23"/>
        <v>#NUM!</v>
      </c>
      <c r="V100" s="13"/>
      <c r="W100" s="13">
        <f t="shared" si="24"/>
        <v>0</v>
      </c>
      <c r="X100" s="13">
        <f t="shared" si="25"/>
        <v>0</v>
      </c>
      <c r="Y100" s="13">
        <f t="shared" si="26"/>
        <v>0</v>
      </c>
      <c r="Z100" s="13">
        <f t="shared" si="27"/>
        <v>0</v>
      </c>
      <c r="AA100" s="13">
        <f t="shared" si="28"/>
        <v>0</v>
      </c>
      <c r="AB100" s="13">
        <f t="shared" si="29"/>
        <v>0</v>
      </c>
      <c r="AC100" s="13">
        <f t="shared" si="30"/>
        <v>0</v>
      </c>
    </row>
    <row r="101" spans="1:29" ht="12.75">
      <c r="A101" s="8">
        <v>73</v>
      </c>
      <c r="B101" s="8" t="s">
        <v>211</v>
      </c>
      <c r="C101" s="8" t="s">
        <v>91</v>
      </c>
      <c r="D101" s="8" t="s">
        <v>94</v>
      </c>
      <c r="E101" s="8" t="s">
        <v>131</v>
      </c>
      <c r="F101" s="8" t="s">
        <v>96</v>
      </c>
      <c r="G101" s="8" t="s">
        <v>96</v>
      </c>
      <c r="H101" s="8" t="s">
        <v>96</v>
      </c>
      <c r="I101" s="8" t="s">
        <v>131</v>
      </c>
      <c r="J101" s="8" t="s">
        <v>94</v>
      </c>
      <c r="K101" s="8" t="s">
        <v>96</v>
      </c>
      <c r="L101" s="13"/>
      <c r="M101" s="13"/>
      <c r="N101" s="13"/>
      <c r="O101" s="13" t="e">
        <f t="shared" si="17"/>
        <v>#NUM!</v>
      </c>
      <c r="P101" s="13" t="e">
        <f t="shared" si="18"/>
        <v>#NUM!</v>
      </c>
      <c r="Q101" s="13" t="e">
        <f t="shared" si="19"/>
        <v>#NUM!</v>
      </c>
      <c r="R101" s="13" t="e">
        <f t="shared" si="20"/>
        <v>#NUM!</v>
      </c>
      <c r="S101" s="13" t="e">
        <f t="shared" si="21"/>
        <v>#NUM!</v>
      </c>
      <c r="T101" s="13" t="e">
        <f t="shared" si="22"/>
        <v>#NUM!</v>
      </c>
      <c r="U101" s="13" t="e">
        <f t="shared" si="23"/>
        <v>#NUM!</v>
      </c>
      <c r="V101" s="13"/>
      <c r="W101" s="13">
        <f t="shared" si="24"/>
        <v>0</v>
      </c>
      <c r="X101" s="13">
        <f t="shared" si="25"/>
        <v>0</v>
      </c>
      <c r="Y101" s="13">
        <f t="shared" si="26"/>
        <v>0</v>
      </c>
      <c r="Z101" s="13">
        <f t="shared" si="27"/>
        <v>0</v>
      </c>
      <c r="AA101" s="13">
        <f t="shared" si="28"/>
        <v>0</v>
      </c>
      <c r="AB101" s="13">
        <f t="shared" si="29"/>
        <v>0</v>
      </c>
      <c r="AC101" s="13">
        <f t="shared" si="30"/>
        <v>0</v>
      </c>
    </row>
    <row r="102" spans="1:29" ht="12.75">
      <c r="A102" s="8">
        <v>73</v>
      </c>
      <c r="B102" s="8" t="s">
        <v>315</v>
      </c>
      <c r="C102" s="8" t="s">
        <v>60</v>
      </c>
      <c r="D102" s="8" t="s">
        <v>87</v>
      </c>
      <c r="E102" s="8" t="s">
        <v>87</v>
      </c>
      <c r="F102" s="8" t="s">
        <v>87</v>
      </c>
      <c r="G102" s="8" t="s">
        <v>87</v>
      </c>
      <c r="H102" s="8" t="s">
        <v>87</v>
      </c>
      <c r="I102" s="8" t="s">
        <v>87</v>
      </c>
      <c r="J102" s="8" t="s">
        <v>87</v>
      </c>
      <c r="K102" s="8" t="s">
        <v>96</v>
      </c>
      <c r="L102" s="13"/>
      <c r="M102" s="13"/>
      <c r="N102" s="13"/>
      <c r="O102" s="13" t="e">
        <f t="shared" si="17"/>
        <v>#NUM!</v>
      </c>
      <c r="P102" s="13" t="e">
        <f t="shared" si="18"/>
        <v>#NUM!</v>
      </c>
      <c r="Q102" s="13" t="e">
        <f t="shared" si="19"/>
        <v>#NUM!</v>
      </c>
      <c r="R102" s="13" t="e">
        <f t="shared" si="20"/>
        <v>#NUM!</v>
      </c>
      <c r="S102" s="13" t="e">
        <f t="shared" si="21"/>
        <v>#NUM!</v>
      </c>
      <c r="T102" s="13" t="e">
        <f t="shared" si="22"/>
        <v>#NUM!</v>
      </c>
      <c r="U102" s="13" t="e">
        <f t="shared" si="23"/>
        <v>#NUM!</v>
      </c>
      <c r="V102" s="13"/>
      <c r="W102" s="13">
        <f t="shared" si="24"/>
        <v>0</v>
      </c>
      <c r="X102" s="13">
        <f t="shared" si="25"/>
        <v>0</v>
      </c>
      <c r="Y102" s="13">
        <f t="shared" si="26"/>
        <v>0</v>
      </c>
      <c r="Z102" s="13">
        <f t="shared" si="27"/>
        <v>0</v>
      </c>
      <c r="AA102" s="13">
        <f t="shared" si="28"/>
        <v>0</v>
      </c>
      <c r="AB102" s="13">
        <f t="shared" si="29"/>
        <v>0</v>
      </c>
      <c r="AC102" s="13">
        <f t="shared" si="30"/>
        <v>0</v>
      </c>
    </row>
  </sheetData>
  <sheetProtection password="CCF9" sheet="1" objects="1" scenarios="1"/>
  <mergeCells count="4">
    <mergeCell ref="A1:C1"/>
    <mergeCell ref="A2:C2"/>
    <mergeCell ref="A4:C4"/>
    <mergeCell ref="W17:AC17"/>
  </mergeCells>
  <printOptions/>
  <pageMargins left="0.1968503937007874" right="0.1968503937007874" top="0.1968503937007874" bottom="0.1968503937007874" header="0" footer="0"/>
  <pageSetup horizontalDpi="96" verticalDpi="96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B14" sqref="B14"/>
    </sheetView>
  </sheetViews>
  <sheetFormatPr defaultColWidth="11.421875" defaultRowHeight="12.75"/>
  <cols>
    <col min="1" max="1" width="10.00390625" style="0" bestFit="1" customWidth="1"/>
    <col min="2" max="2" width="38.00390625" style="0" bestFit="1" customWidth="1"/>
    <col min="3" max="3" width="9.00390625" style="0" bestFit="1" customWidth="1"/>
    <col min="4" max="4" width="29.57421875" style="0" bestFit="1" customWidth="1"/>
    <col min="5" max="5" width="5.28125" style="0" bestFit="1" customWidth="1"/>
    <col min="6" max="6" width="5.00390625" style="0" bestFit="1" customWidth="1"/>
    <col min="7" max="7" width="7.00390625" style="0" bestFit="1" customWidth="1"/>
    <col min="8" max="8" width="4.28125" style="0" bestFit="1" customWidth="1"/>
    <col min="9" max="9" width="5.00390625" style="0" bestFit="1" customWidth="1"/>
    <col min="10" max="10" width="5.140625" style="0" customWidth="1"/>
    <col min="11" max="11" width="5.00390625" style="0" bestFit="1" customWidth="1"/>
  </cols>
  <sheetData>
    <row r="1" spans="1:4" ht="18">
      <c r="A1" s="18" t="s">
        <v>118</v>
      </c>
      <c r="B1" s="19"/>
      <c r="C1" s="20"/>
      <c r="D1" s="6"/>
    </row>
    <row r="2" spans="1:3" ht="12.75">
      <c r="A2" s="22">
        <v>37037</v>
      </c>
      <c r="B2" s="22"/>
      <c r="C2" s="22"/>
    </row>
    <row r="4" spans="2:4" ht="12.75">
      <c r="B4" t="s">
        <v>108</v>
      </c>
      <c r="D4" t="s">
        <v>120</v>
      </c>
    </row>
    <row r="5" spans="1:4" ht="12.75">
      <c r="A5" t="s">
        <v>106</v>
      </c>
      <c r="B5">
        <v>0</v>
      </c>
      <c r="C5" t="s">
        <v>7</v>
      </c>
      <c r="D5" t="s">
        <v>128</v>
      </c>
    </row>
    <row r="6" spans="1:4" ht="12.75">
      <c r="A6">
        <v>1</v>
      </c>
      <c r="B6">
        <v>8.4</v>
      </c>
      <c r="C6" t="s">
        <v>7</v>
      </c>
      <c r="D6" t="s">
        <v>5</v>
      </c>
    </row>
    <row r="7" spans="1:4" ht="12.75">
      <c r="A7">
        <v>2</v>
      </c>
      <c r="B7">
        <v>26.2</v>
      </c>
      <c r="C7" t="s">
        <v>7</v>
      </c>
      <c r="D7" t="s">
        <v>129</v>
      </c>
    </row>
    <row r="8" spans="1:4" ht="12.75">
      <c r="A8" t="s">
        <v>125</v>
      </c>
      <c r="B8">
        <v>46.8</v>
      </c>
      <c r="C8" t="s">
        <v>7</v>
      </c>
      <c r="D8" t="s">
        <v>127</v>
      </c>
    </row>
    <row r="11" spans="1:11" ht="12.75">
      <c r="A11" s="3" t="s">
        <v>110</v>
      </c>
      <c r="B11" s="4" t="s">
        <v>109</v>
      </c>
      <c r="C11" s="4"/>
      <c r="D11" s="4" t="s">
        <v>111</v>
      </c>
      <c r="E11" s="4" t="s">
        <v>112</v>
      </c>
      <c r="F11" s="4" t="s">
        <v>113</v>
      </c>
      <c r="G11" s="4" t="s">
        <v>114</v>
      </c>
      <c r="H11" s="4" t="s">
        <v>115</v>
      </c>
      <c r="I11" s="4" t="s">
        <v>116</v>
      </c>
      <c r="J11" s="4"/>
      <c r="K11" s="5" t="s">
        <v>117</v>
      </c>
    </row>
    <row r="12" spans="1:11" ht="12.75">
      <c r="A12">
        <v>1</v>
      </c>
      <c r="B12" t="s">
        <v>37</v>
      </c>
      <c r="D12" t="s">
        <v>10</v>
      </c>
      <c r="I12">
        <v>30.5</v>
      </c>
      <c r="K12">
        <v>1000</v>
      </c>
    </row>
    <row r="13" spans="1:11" ht="12.75">
      <c r="A13">
        <v>2</v>
      </c>
      <c r="B13" t="s">
        <v>27</v>
      </c>
      <c r="D13" t="s">
        <v>28</v>
      </c>
      <c r="I13">
        <v>27.5</v>
      </c>
      <c r="K13">
        <v>902</v>
      </c>
    </row>
    <row r="14" spans="1:11" ht="12.75">
      <c r="A14">
        <v>3</v>
      </c>
      <c r="B14" t="s">
        <v>15</v>
      </c>
      <c r="D14" t="s">
        <v>16</v>
      </c>
      <c r="I14">
        <v>25.9</v>
      </c>
      <c r="K14">
        <v>849</v>
      </c>
    </row>
    <row r="15" spans="1:11" ht="12.75">
      <c r="A15">
        <v>4</v>
      </c>
      <c r="B15" t="s">
        <v>9</v>
      </c>
      <c r="D15" t="s">
        <v>10</v>
      </c>
      <c r="I15">
        <v>20.6</v>
      </c>
      <c r="K15">
        <v>675</v>
      </c>
    </row>
    <row r="16" spans="1:11" ht="12.75">
      <c r="A16">
        <v>5</v>
      </c>
      <c r="B16" t="s">
        <v>40</v>
      </c>
      <c r="D16" t="s">
        <v>30</v>
      </c>
      <c r="I16">
        <v>20.2</v>
      </c>
      <c r="K16">
        <v>662</v>
      </c>
    </row>
    <row r="17" spans="1:11" ht="12.75">
      <c r="A17">
        <v>6</v>
      </c>
      <c r="B17" t="s">
        <v>17</v>
      </c>
      <c r="D17" t="s">
        <v>18</v>
      </c>
      <c r="I17">
        <v>19.1</v>
      </c>
      <c r="K17">
        <v>626</v>
      </c>
    </row>
    <row r="18" spans="1:11" ht="12.75">
      <c r="A18">
        <v>7</v>
      </c>
      <c r="B18" t="s">
        <v>11</v>
      </c>
      <c r="D18" t="s">
        <v>12</v>
      </c>
      <c r="I18">
        <v>18.6</v>
      </c>
      <c r="K18">
        <v>610</v>
      </c>
    </row>
    <row r="19" spans="1:11" ht="12.75">
      <c r="A19">
        <v>8</v>
      </c>
      <c r="B19" t="s">
        <v>47</v>
      </c>
      <c r="D19" t="s">
        <v>48</v>
      </c>
      <c r="I19">
        <v>17.4</v>
      </c>
      <c r="K19">
        <v>570</v>
      </c>
    </row>
    <row r="20" spans="1:11" ht="12.75">
      <c r="A20">
        <v>9</v>
      </c>
      <c r="B20" t="s">
        <v>41</v>
      </c>
      <c r="D20" t="s">
        <v>42</v>
      </c>
      <c r="I20">
        <v>17</v>
      </c>
      <c r="K20">
        <v>557</v>
      </c>
    </row>
    <row r="21" spans="1:11" ht="12.75">
      <c r="A21">
        <v>10</v>
      </c>
      <c r="B21" t="s">
        <v>29</v>
      </c>
      <c r="D21" t="s">
        <v>30</v>
      </c>
      <c r="I21">
        <v>16.7</v>
      </c>
      <c r="K21">
        <v>548</v>
      </c>
    </row>
    <row r="22" spans="1:11" ht="12.75">
      <c r="A22">
        <v>11</v>
      </c>
      <c r="B22" t="s">
        <v>54</v>
      </c>
      <c r="D22" t="s">
        <v>12</v>
      </c>
      <c r="I22">
        <v>16.6</v>
      </c>
      <c r="K22">
        <v>544</v>
      </c>
    </row>
    <row r="23" spans="1:11" ht="12.75">
      <c r="A23">
        <v>12</v>
      </c>
      <c r="B23" t="s">
        <v>95</v>
      </c>
      <c r="D23" t="s">
        <v>30</v>
      </c>
      <c r="I23">
        <v>16.4</v>
      </c>
      <c r="K23">
        <v>538</v>
      </c>
    </row>
    <row r="24" spans="1:11" ht="12.75">
      <c r="A24">
        <v>13</v>
      </c>
      <c r="B24" t="s">
        <v>23</v>
      </c>
      <c r="D24" t="s">
        <v>24</v>
      </c>
      <c r="I24">
        <v>15.2</v>
      </c>
      <c r="K24">
        <v>498</v>
      </c>
    </row>
    <row r="25" spans="1:11" ht="12.75">
      <c r="A25">
        <v>14</v>
      </c>
      <c r="B25" t="s">
        <v>92</v>
      </c>
      <c r="D25" t="s">
        <v>93</v>
      </c>
      <c r="I25">
        <v>13.9</v>
      </c>
      <c r="K25">
        <v>456</v>
      </c>
    </row>
    <row r="26" spans="1:11" ht="12.75">
      <c r="A26">
        <v>15</v>
      </c>
      <c r="B26" t="s">
        <v>61</v>
      </c>
      <c r="D26" t="s">
        <v>62</v>
      </c>
      <c r="I26">
        <v>10.5</v>
      </c>
      <c r="K26">
        <v>344</v>
      </c>
    </row>
    <row r="27" spans="1:11" ht="12.75">
      <c r="A27">
        <v>15</v>
      </c>
      <c r="B27" t="s">
        <v>36</v>
      </c>
      <c r="D27" t="s">
        <v>12</v>
      </c>
      <c r="I27">
        <v>10.5</v>
      </c>
      <c r="K27">
        <v>344</v>
      </c>
    </row>
    <row r="28" spans="1:11" ht="12.75">
      <c r="A28">
        <v>17</v>
      </c>
      <c r="B28" t="s">
        <v>51</v>
      </c>
      <c r="D28" t="s">
        <v>52</v>
      </c>
      <c r="I28">
        <v>10.4</v>
      </c>
      <c r="K28">
        <v>341</v>
      </c>
    </row>
    <row r="29" spans="1:11" ht="12.75">
      <c r="A29">
        <v>18</v>
      </c>
      <c r="B29" t="s">
        <v>43</v>
      </c>
      <c r="D29" t="s">
        <v>44</v>
      </c>
      <c r="I29">
        <v>10.3</v>
      </c>
      <c r="K29">
        <v>338</v>
      </c>
    </row>
    <row r="30" spans="1:11" ht="12.75">
      <c r="A30">
        <v>19</v>
      </c>
      <c r="B30" t="s">
        <v>49</v>
      </c>
      <c r="D30" t="s">
        <v>50</v>
      </c>
      <c r="I30">
        <v>10.2</v>
      </c>
      <c r="K30">
        <v>334</v>
      </c>
    </row>
    <row r="31" spans="1:11" ht="12.75">
      <c r="A31">
        <v>20</v>
      </c>
      <c r="B31" t="s">
        <v>78</v>
      </c>
      <c r="D31" t="s">
        <v>79</v>
      </c>
      <c r="I31">
        <v>10.1</v>
      </c>
      <c r="K31">
        <v>331</v>
      </c>
    </row>
    <row r="32" spans="1:11" ht="12.75">
      <c r="A32">
        <v>21</v>
      </c>
      <c r="B32" t="s">
        <v>32</v>
      </c>
      <c r="D32" t="s">
        <v>30</v>
      </c>
      <c r="I32">
        <v>9.3</v>
      </c>
      <c r="K32">
        <v>305</v>
      </c>
    </row>
    <row r="33" spans="1:11" ht="12.75">
      <c r="A33">
        <v>22</v>
      </c>
      <c r="B33" t="s">
        <v>53</v>
      </c>
      <c r="D33" t="s">
        <v>14</v>
      </c>
      <c r="I33">
        <v>8.9</v>
      </c>
      <c r="K33">
        <v>292</v>
      </c>
    </row>
    <row r="34" spans="1:11" ht="12.75">
      <c r="A34">
        <v>23</v>
      </c>
      <c r="B34" t="s">
        <v>76</v>
      </c>
      <c r="D34" t="s">
        <v>77</v>
      </c>
      <c r="I34">
        <v>8.5</v>
      </c>
      <c r="K34">
        <v>279</v>
      </c>
    </row>
    <row r="35" spans="1:11" ht="12.75">
      <c r="A35">
        <v>23</v>
      </c>
      <c r="B35" t="s">
        <v>101</v>
      </c>
      <c r="D35" t="s">
        <v>102</v>
      </c>
      <c r="I35">
        <v>8.5</v>
      </c>
      <c r="K35">
        <v>279</v>
      </c>
    </row>
    <row r="36" spans="1:11" ht="12.75">
      <c r="A36">
        <v>25</v>
      </c>
      <c r="B36" t="s">
        <v>33</v>
      </c>
      <c r="D36" t="s">
        <v>22</v>
      </c>
      <c r="I36">
        <v>8.4</v>
      </c>
      <c r="K36">
        <v>275</v>
      </c>
    </row>
    <row r="37" spans="1:11" ht="12.75">
      <c r="A37">
        <v>25</v>
      </c>
      <c r="B37" t="s">
        <v>31</v>
      </c>
      <c r="D37" t="s">
        <v>24</v>
      </c>
      <c r="I37">
        <v>8.4</v>
      </c>
      <c r="K37">
        <v>275</v>
      </c>
    </row>
    <row r="38" spans="1:11" ht="12.75">
      <c r="A38">
        <v>25</v>
      </c>
      <c r="B38" t="s">
        <v>38</v>
      </c>
      <c r="D38" t="s">
        <v>39</v>
      </c>
      <c r="I38">
        <v>8.4</v>
      </c>
      <c r="K38">
        <v>275</v>
      </c>
    </row>
    <row r="39" spans="1:11" ht="12.75">
      <c r="A39">
        <v>25</v>
      </c>
      <c r="B39" t="s">
        <v>99</v>
      </c>
      <c r="D39" t="s">
        <v>100</v>
      </c>
      <c r="I39">
        <v>8.4</v>
      </c>
      <c r="K39">
        <v>275</v>
      </c>
    </row>
    <row r="40" spans="1:11" ht="12.75">
      <c r="A40">
        <v>25</v>
      </c>
      <c r="B40" t="s">
        <v>25</v>
      </c>
      <c r="D40" t="s">
        <v>26</v>
      </c>
      <c r="I40">
        <v>8.4</v>
      </c>
      <c r="K40">
        <v>275</v>
      </c>
    </row>
    <row r="41" spans="1:11" ht="12.75">
      <c r="A41">
        <v>25</v>
      </c>
      <c r="B41" t="s">
        <v>104</v>
      </c>
      <c r="D41" t="s">
        <v>105</v>
      </c>
      <c r="I41">
        <v>8.4</v>
      </c>
      <c r="K41">
        <v>275</v>
      </c>
    </row>
    <row r="42" spans="1:11" ht="12.75">
      <c r="A42">
        <v>25</v>
      </c>
      <c r="B42" t="s">
        <v>82</v>
      </c>
      <c r="D42" t="s">
        <v>46</v>
      </c>
      <c r="I42">
        <v>8.4</v>
      </c>
      <c r="K42">
        <v>275</v>
      </c>
    </row>
    <row r="43" spans="1:11" ht="12.75">
      <c r="A43">
        <v>25</v>
      </c>
      <c r="B43" t="s">
        <v>13</v>
      </c>
      <c r="D43" t="s">
        <v>14</v>
      </c>
      <c r="I43">
        <v>8.4</v>
      </c>
      <c r="K43">
        <v>275</v>
      </c>
    </row>
    <row r="44" spans="1:11" ht="12.75">
      <c r="A44">
        <v>25</v>
      </c>
      <c r="B44" t="s">
        <v>21</v>
      </c>
      <c r="D44" t="s">
        <v>22</v>
      </c>
      <c r="I44">
        <v>8.4</v>
      </c>
      <c r="K44">
        <v>275</v>
      </c>
    </row>
    <row r="45" spans="1:11" ht="12.75">
      <c r="A45">
        <v>34</v>
      </c>
      <c r="B45" t="s">
        <v>85</v>
      </c>
      <c r="D45" t="s">
        <v>86</v>
      </c>
      <c r="I45">
        <v>8.2</v>
      </c>
      <c r="K45">
        <v>269</v>
      </c>
    </row>
    <row r="46" spans="1:11" ht="12.75">
      <c r="A46">
        <v>35</v>
      </c>
      <c r="B46" t="s">
        <v>45</v>
      </c>
      <c r="D46" t="s">
        <v>46</v>
      </c>
      <c r="I46">
        <v>8.1</v>
      </c>
      <c r="K46">
        <v>266</v>
      </c>
    </row>
    <row r="47" spans="1:11" ht="12.75">
      <c r="A47">
        <v>36</v>
      </c>
      <c r="B47" t="s">
        <v>97</v>
      </c>
      <c r="D47" t="s">
        <v>98</v>
      </c>
      <c r="I47">
        <v>7.8</v>
      </c>
      <c r="K47">
        <v>256</v>
      </c>
    </row>
    <row r="48" spans="1:11" ht="12.75">
      <c r="A48">
        <v>36</v>
      </c>
      <c r="B48" t="s">
        <v>68</v>
      </c>
      <c r="D48" t="s">
        <v>69</v>
      </c>
      <c r="I48">
        <v>7.8</v>
      </c>
      <c r="K48">
        <v>256</v>
      </c>
    </row>
    <row r="49" spans="1:11" ht="12.75">
      <c r="A49">
        <v>38</v>
      </c>
      <c r="B49" t="s">
        <v>57</v>
      </c>
      <c r="D49" t="s">
        <v>58</v>
      </c>
      <c r="I49">
        <v>7.1</v>
      </c>
      <c r="K49">
        <v>233</v>
      </c>
    </row>
    <row r="50" spans="1:11" ht="12.75">
      <c r="A50">
        <v>39</v>
      </c>
      <c r="B50" t="s">
        <v>70</v>
      </c>
      <c r="D50" t="s">
        <v>71</v>
      </c>
      <c r="I50">
        <v>6.5</v>
      </c>
      <c r="K50">
        <v>213</v>
      </c>
    </row>
    <row r="51" spans="1:11" ht="12.75">
      <c r="A51">
        <v>40</v>
      </c>
      <c r="B51" t="s">
        <v>72</v>
      </c>
      <c r="D51" t="s">
        <v>73</v>
      </c>
      <c r="I51">
        <v>5.8</v>
      </c>
      <c r="K51">
        <v>190</v>
      </c>
    </row>
    <row r="52" spans="1:11" ht="12.75">
      <c r="A52">
        <v>41</v>
      </c>
      <c r="B52" t="s">
        <v>63</v>
      </c>
      <c r="D52" t="s">
        <v>64</v>
      </c>
      <c r="I52">
        <v>4.9</v>
      </c>
      <c r="K52">
        <v>161</v>
      </c>
    </row>
    <row r="53" spans="1:11" ht="12.75">
      <c r="A53">
        <v>42</v>
      </c>
      <c r="B53" t="s">
        <v>65</v>
      </c>
      <c r="D53" t="s">
        <v>46</v>
      </c>
      <c r="I53">
        <v>2.5</v>
      </c>
      <c r="K53">
        <v>82</v>
      </c>
    </row>
    <row r="54" spans="1:11" ht="12.75">
      <c r="A54">
        <v>43</v>
      </c>
      <c r="B54" t="s">
        <v>103</v>
      </c>
      <c r="D54" t="s">
        <v>39</v>
      </c>
      <c r="I54">
        <v>2</v>
      </c>
      <c r="K54">
        <v>66</v>
      </c>
    </row>
    <row r="55" spans="1:11" ht="12.75">
      <c r="A55">
        <v>44</v>
      </c>
      <c r="B55" t="s">
        <v>90</v>
      </c>
      <c r="D55" t="s">
        <v>91</v>
      </c>
      <c r="I55" t="s">
        <v>94</v>
      </c>
      <c r="K55">
        <v>0</v>
      </c>
    </row>
    <row r="56" spans="1:11" ht="12.75">
      <c r="A56">
        <v>44</v>
      </c>
      <c r="B56" t="s">
        <v>34</v>
      </c>
      <c r="D56" t="s">
        <v>35</v>
      </c>
      <c r="I56" t="s">
        <v>96</v>
      </c>
      <c r="K56">
        <v>0</v>
      </c>
    </row>
    <row r="57" spans="1:11" ht="12.75">
      <c r="A57">
        <v>44</v>
      </c>
      <c r="B57" t="s">
        <v>55</v>
      </c>
      <c r="D57" t="s">
        <v>56</v>
      </c>
      <c r="I57" t="s">
        <v>96</v>
      </c>
      <c r="K57">
        <v>0</v>
      </c>
    </row>
    <row r="58" spans="1:11" ht="12.75">
      <c r="A58">
        <v>44</v>
      </c>
      <c r="B58" t="s">
        <v>19</v>
      </c>
      <c r="D58" t="s">
        <v>20</v>
      </c>
      <c r="I58" t="s">
        <v>96</v>
      </c>
      <c r="K58">
        <v>0</v>
      </c>
    </row>
    <row r="59" spans="1:11" ht="12.75">
      <c r="A59">
        <v>44</v>
      </c>
      <c r="B59" t="s">
        <v>89</v>
      </c>
      <c r="D59" t="s">
        <v>81</v>
      </c>
      <c r="I59" t="s">
        <v>96</v>
      </c>
      <c r="K59">
        <v>0</v>
      </c>
    </row>
    <row r="60" spans="1:11" ht="12.75">
      <c r="A60">
        <v>44</v>
      </c>
      <c r="B60" t="s">
        <v>59</v>
      </c>
      <c r="D60" t="s">
        <v>60</v>
      </c>
      <c r="I60" t="s">
        <v>96</v>
      </c>
      <c r="K60">
        <v>0</v>
      </c>
    </row>
    <row r="61" spans="1:11" ht="12.75">
      <c r="A61">
        <v>44</v>
      </c>
      <c r="B61" t="s">
        <v>88</v>
      </c>
      <c r="D61" t="s">
        <v>10</v>
      </c>
      <c r="I61" t="s">
        <v>96</v>
      </c>
      <c r="K61">
        <v>0</v>
      </c>
    </row>
    <row r="62" spans="1:11" ht="12.75">
      <c r="A62">
        <v>44</v>
      </c>
      <c r="B62" t="s">
        <v>66</v>
      </c>
      <c r="D62" t="s">
        <v>67</v>
      </c>
      <c r="I62" t="s">
        <v>96</v>
      </c>
      <c r="K62">
        <v>0</v>
      </c>
    </row>
    <row r="63" spans="1:11" ht="12.75">
      <c r="A63">
        <v>44</v>
      </c>
      <c r="B63" t="s">
        <v>83</v>
      </c>
      <c r="D63" t="s">
        <v>84</v>
      </c>
      <c r="I63" t="s">
        <v>96</v>
      </c>
      <c r="K63">
        <v>0</v>
      </c>
    </row>
    <row r="64" spans="1:11" ht="12.75">
      <c r="A64">
        <v>44</v>
      </c>
      <c r="B64" t="s">
        <v>74</v>
      </c>
      <c r="D64" t="s">
        <v>75</v>
      </c>
      <c r="I64" t="s">
        <v>96</v>
      </c>
      <c r="K64">
        <v>0</v>
      </c>
    </row>
    <row r="65" spans="1:11" ht="12.75">
      <c r="A65">
        <v>44</v>
      </c>
      <c r="B65" t="s">
        <v>80</v>
      </c>
      <c r="D65" t="s">
        <v>81</v>
      </c>
      <c r="I65" t="s">
        <v>96</v>
      </c>
      <c r="K65">
        <v>0</v>
      </c>
    </row>
    <row r="67" ht="12.75">
      <c r="A67" s="2" t="s">
        <v>123</v>
      </c>
    </row>
  </sheetData>
  <sheetProtection password="CCF9" sheet="1" objects="1" scenarios="1"/>
  <mergeCells count="2">
    <mergeCell ref="A1:C1"/>
    <mergeCell ref="A2:C2"/>
  </mergeCells>
  <printOptions/>
  <pageMargins left="0.75" right="0.75" top="1" bottom="1" header="0" footer="0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E11" sqref="E11:K11"/>
    </sheetView>
  </sheetViews>
  <sheetFormatPr defaultColWidth="11.421875" defaultRowHeight="12.75"/>
  <cols>
    <col min="1" max="1" width="8.8515625" style="0" customWidth="1"/>
    <col min="2" max="2" width="38.00390625" style="0" bestFit="1" customWidth="1"/>
    <col min="3" max="3" width="7.00390625" style="0" customWidth="1"/>
    <col min="4" max="4" width="29.57421875" style="0" bestFit="1" customWidth="1"/>
    <col min="5" max="6" width="8.140625" style="0" bestFit="1" customWidth="1"/>
    <col min="7" max="7" width="7.140625" style="0" bestFit="1" customWidth="1"/>
    <col min="8" max="8" width="6.00390625" style="0" bestFit="1" customWidth="1"/>
    <col min="9" max="10" width="5.57421875" style="0" customWidth="1"/>
    <col min="11" max="11" width="5.00390625" style="0" bestFit="1" customWidth="1"/>
  </cols>
  <sheetData>
    <row r="1" spans="1:3" ht="18">
      <c r="A1" s="18" t="s">
        <v>119</v>
      </c>
      <c r="B1" s="19"/>
      <c r="C1" s="20"/>
    </row>
    <row r="2" spans="1:3" ht="12.75">
      <c r="A2" s="22">
        <v>37038</v>
      </c>
      <c r="B2" s="22"/>
      <c r="C2" s="22"/>
    </row>
    <row r="4" spans="2:4" ht="12.75">
      <c r="B4" t="s">
        <v>108</v>
      </c>
      <c r="D4" t="s">
        <v>120</v>
      </c>
    </row>
    <row r="5" spans="1:4" ht="12.75">
      <c r="A5" t="s">
        <v>106</v>
      </c>
      <c r="B5">
        <v>0</v>
      </c>
      <c r="C5" t="s">
        <v>7</v>
      </c>
      <c r="D5" t="s">
        <v>1</v>
      </c>
    </row>
    <row r="6" spans="1:4" ht="12.75">
      <c r="A6">
        <v>1</v>
      </c>
      <c r="B6">
        <v>25.7</v>
      </c>
      <c r="C6" t="s">
        <v>7</v>
      </c>
      <c r="D6" t="s">
        <v>2</v>
      </c>
    </row>
    <row r="7" spans="1:4" ht="12.75">
      <c r="A7">
        <v>2</v>
      </c>
      <c r="B7">
        <v>48.5</v>
      </c>
      <c r="C7" t="s">
        <v>7</v>
      </c>
      <c r="D7" t="s">
        <v>3</v>
      </c>
    </row>
    <row r="8" spans="1:5" ht="12.75">
      <c r="A8" t="s">
        <v>107</v>
      </c>
      <c r="B8">
        <v>61.1</v>
      </c>
      <c r="C8" t="s">
        <v>7</v>
      </c>
      <c r="D8" t="s">
        <v>5</v>
      </c>
      <c r="E8" t="s">
        <v>6</v>
      </c>
    </row>
    <row r="11" spans="1:11" ht="12.75">
      <c r="A11" s="3" t="s">
        <v>110</v>
      </c>
      <c r="B11" s="4" t="s">
        <v>109</v>
      </c>
      <c r="C11" s="4"/>
      <c r="D11" s="4" t="s">
        <v>111</v>
      </c>
      <c r="E11" s="4" t="s">
        <v>112</v>
      </c>
      <c r="F11" s="4" t="s">
        <v>113</v>
      </c>
      <c r="G11" s="4" t="s">
        <v>114</v>
      </c>
      <c r="H11" s="4" t="s">
        <v>115</v>
      </c>
      <c r="I11" s="4" t="s">
        <v>116</v>
      </c>
      <c r="J11" s="4"/>
      <c r="K11" s="5" t="s">
        <v>117</v>
      </c>
    </row>
    <row r="12" spans="1:11" ht="12.75">
      <c r="A12">
        <v>1</v>
      </c>
      <c r="B12" t="s">
        <v>121</v>
      </c>
      <c r="D12" t="s">
        <v>10</v>
      </c>
      <c r="E12" s="1">
        <v>0.59375</v>
      </c>
      <c r="F12" s="1">
        <v>0.7618402777777779</v>
      </c>
      <c r="G12" s="1">
        <v>0.16809027777777777</v>
      </c>
      <c r="H12">
        <v>15.15</v>
      </c>
      <c r="I12">
        <v>61</v>
      </c>
      <c r="K12">
        <v>1000</v>
      </c>
    </row>
    <row r="13" spans="1:11" ht="12.75">
      <c r="A13">
        <v>2</v>
      </c>
      <c r="B13" t="s">
        <v>11</v>
      </c>
      <c r="D13" t="s">
        <v>12</v>
      </c>
      <c r="I13">
        <v>60.7</v>
      </c>
      <c r="K13">
        <v>906</v>
      </c>
    </row>
    <row r="14" spans="1:11" ht="12.75">
      <c r="A14">
        <v>3</v>
      </c>
      <c r="B14" t="s">
        <v>13</v>
      </c>
      <c r="D14" t="s">
        <v>14</v>
      </c>
      <c r="I14">
        <v>60.6</v>
      </c>
      <c r="K14">
        <v>904</v>
      </c>
    </row>
    <row r="15" spans="1:11" ht="12.75">
      <c r="A15">
        <v>4</v>
      </c>
      <c r="B15" t="s">
        <v>15</v>
      </c>
      <c r="D15" t="s">
        <v>16</v>
      </c>
      <c r="I15">
        <v>60.1</v>
      </c>
      <c r="K15">
        <v>897</v>
      </c>
    </row>
    <row r="16" spans="1:11" ht="12.75">
      <c r="A16">
        <v>5</v>
      </c>
      <c r="B16" t="s">
        <v>17</v>
      </c>
      <c r="D16" t="s">
        <v>18</v>
      </c>
      <c r="I16">
        <v>56.6</v>
      </c>
      <c r="K16">
        <v>844</v>
      </c>
    </row>
    <row r="17" spans="1:11" ht="12.75">
      <c r="A17">
        <v>6</v>
      </c>
      <c r="B17" t="s">
        <v>19</v>
      </c>
      <c r="D17" t="s">
        <v>20</v>
      </c>
      <c r="I17">
        <v>41.9</v>
      </c>
      <c r="K17">
        <v>625</v>
      </c>
    </row>
    <row r="18" spans="1:11" ht="12.75">
      <c r="A18">
        <v>7</v>
      </c>
      <c r="B18" t="s">
        <v>21</v>
      </c>
      <c r="D18" t="s">
        <v>22</v>
      </c>
      <c r="I18">
        <v>40.4</v>
      </c>
      <c r="K18">
        <v>603</v>
      </c>
    </row>
    <row r="19" spans="1:11" ht="12.75">
      <c r="A19">
        <v>8</v>
      </c>
      <c r="B19" t="s">
        <v>23</v>
      </c>
      <c r="D19" t="s">
        <v>24</v>
      </c>
      <c r="I19">
        <v>37.8</v>
      </c>
      <c r="K19">
        <v>564</v>
      </c>
    </row>
    <row r="20" spans="1:11" ht="12.75">
      <c r="A20">
        <v>9</v>
      </c>
      <c r="B20" t="s">
        <v>25</v>
      </c>
      <c r="D20" t="s">
        <v>26</v>
      </c>
      <c r="I20">
        <v>37.2</v>
      </c>
      <c r="K20">
        <v>555</v>
      </c>
    </row>
    <row r="21" spans="1:11" ht="12.75">
      <c r="A21">
        <v>10</v>
      </c>
      <c r="B21" t="s">
        <v>27</v>
      </c>
      <c r="D21" t="s">
        <v>28</v>
      </c>
      <c r="I21">
        <v>36.6</v>
      </c>
      <c r="K21">
        <v>546</v>
      </c>
    </row>
    <row r="22" spans="1:11" ht="12.75">
      <c r="A22">
        <v>11</v>
      </c>
      <c r="B22" t="s">
        <v>29</v>
      </c>
      <c r="D22" t="s">
        <v>30</v>
      </c>
      <c r="I22">
        <v>34.5</v>
      </c>
      <c r="K22">
        <v>515</v>
      </c>
    </row>
    <row r="23" spans="1:11" ht="12.75">
      <c r="A23">
        <v>12</v>
      </c>
      <c r="B23" t="s">
        <v>31</v>
      </c>
      <c r="D23" t="s">
        <v>24</v>
      </c>
      <c r="I23">
        <v>30.2</v>
      </c>
      <c r="K23">
        <v>451</v>
      </c>
    </row>
    <row r="24" spans="1:11" ht="12.75">
      <c r="A24">
        <v>13</v>
      </c>
      <c r="B24" t="s">
        <v>122</v>
      </c>
      <c r="D24" t="s">
        <v>30</v>
      </c>
      <c r="I24">
        <v>26</v>
      </c>
      <c r="K24">
        <v>388</v>
      </c>
    </row>
    <row r="25" spans="1:11" ht="12.75">
      <c r="A25">
        <v>13</v>
      </c>
      <c r="B25" t="s">
        <v>33</v>
      </c>
      <c r="D25" t="s">
        <v>22</v>
      </c>
      <c r="I25">
        <v>26</v>
      </c>
      <c r="K25">
        <v>388</v>
      </c>
    </row>
    <row r="26" spans="1:11" ht="12.75">
      <c r="A26">
        <v>13</v>
      </c>
      <c r="B26" t="s">
        <v>34</v>
      </c>
      <c r="D26" t="s">
        <v>35</v>
      </c>
      <c r="I26">
        <v>26</v>
      </c>
      <c r="K26">
        <v>388</v>
      </c>
    </row>
    <row r="27" spans="1:11" ht="12.75">
      <c r="A27">
        <v>16</v>
      </c>
      <c r="B27" t="s">
        <v>36</v>
      </c>
      <c r="D27" t="s">
        <v>12</v>
      </c>
      <c r="I27">
        <v>25.9</v>
      </c>
      <c r="K27">
        <v>386</v>
      </c>
    </row>
    <row r="28" spans="1:11" ht="12.75">
      <c r="A28">
        <v>17</v>
      </c>
      <c r="B28" t="s">
        <v>37</v>
      </c>
      <c r="D28" t="s">
        <v>10</v>
      </c>
      <c r="I28">
        <v>25.8</v>
      </c>
      <c r="K28">
        <v>385</v>
      </c>
    </row>
    <row r="29" spans="1:11" ht="12.75">
      <c r="A29">
        <v>18</v>
      </c>
      <c r="B29" t="s">
        <v>38</v>
      </c>
      <c r="D29" t="s">
        <v>39</v>
      </c>
      <c r="I29">
        <v>25.7</v>
      </c>
      <c r="K29">
        <v>383</v>
      </c>
    </row>
    <row r="30" spans="1:11" ht="12.75">
      <c r="A30">
        <v>18</v>
      </c>
      <c r="B30" t="s">
        <v>40</v>
      </c>
      <c r="D30" t="s">
        <v>30</v>
      </c>
      <c r="I30">
        <v>25.7</v>
      </c>
      <c r="K30">
        <v>383</v>
      </c>
    </row>
    <row r="31" spans="1:11" ht="12.75">
      <c r="A31">
        <v>18</v>
      </c>
      <c r="B31" t="s">
        <v>41</v>
      </c>
      <c r="D31" t="s">
        <v>42</v>
      </c>
      <c r="I31">
        <v>25.7</v>
      </c>
      <c r="K31">
        <v>383</v>
      </c>
    </row>
    <row r="32" spans="1:11" ht="12.75">
      <c r="A32">
        <v>18</v>
      </c>
      <c r="B32" t="s">
        <v>43</v>
      </c>
      <c r="D32" t="s">
        <v>44</v>
      </c>
      <c r="I32">
        <v>25.7</v>
      </c>
      <c r="K32">
        <v>383</v>
      </c>
    </row>
    <row r="33" spans="1:11" ht="12.75">
      <c r="A33">
        <v>22</v>
      </c>
      <c r="B33" t="s">
        <v>45</v>
      </c>
      <c r="D33" t="s">
        <v>46</v>
      </c>
      <c r="I33">
        <v>25.4</v>
      </c>
      <c r="K33">
        <v>379</v>
      </c>
    </row>
    <row r="34" spans="1:11" ht="12.75">
      <c r="A34">
        <v>23</v>
      </c>
      <c r="B34" t="s">
        <v>47</v>
      </c>
      <c r="D34" t="s">
        <v>48</v>
      </c>
      <c r="I34">
        <v>24.9</v>
      </c>
      <c r="K34">
        <v>371</v>
      </c>
    </row>
    <row r="35" spans="1:11" ht="12.75">
      <c r="A35">
        <v>24</v>
      </c>
      <c r="B35" t="s">
        <v>49</v>
      </c>
      <c r="D35" t="s">
        <v>50</v>
      </c>
      <c r="I35">
        <v>23.7</v>
      </c>
      <c r="K35">
        <v>354</v>
      </c>
    </row>
    <row r="36" spans="1:11" ht="12.75">
      <c r="A36">
        <v>25</v>
      </c>
      <c r="B36" t="s">
        <v>51</v>
      </c>
      <c r="D36" t="s">
        <v>52</v>
      </c>
      <c r="I36">
        <v>22.5</v>
      </c>
      <c r="K36">
        <v>336</v>
      </c>
    </row>
    <row r="37" spans="1:11" ht="12.75">
      <c r="A37">
        <v>26</v>
      </c>
      <c r="B37" t="s">
        <v>53</v>
      </c>
      <c r="D37" t="s">
        <v>14</v>
      </c>
      <c r="I37">
        <v>21.8</v>
      </c>
      <c r="K37">
        <v>325</v>
      </c>
    </row>
    <row r="38" spans="1:11" ht="12.75">
      <c r="A38">
        <v>27</v>
      </c>
      <c r="B38" t="s">
        <v>54</v>
      </c>
      <c r="D38" t="s">
        <v>12</v>
      </c>
      <c r="I38">
        <v>20.1</v>
      </c>
      <c r="K38">
        <v>300</v>
      </c>
    </row>
    <row r="39" spans="1:11" ht="12.75">
      <c r="A39">
        <v>28</v>
      </c>
      <c r="B39" t="s">
        <v>55</v>
      </c>
      <c r="D39" t="s">
        <v>56</v>
      </c>
      <c r="I39">
        <v>19.8</v>
      </c>
      <c r="K39">
        <v>295</v>
      </c>
    </row>
    <row r="40" spans="1:11" ht="12.75">
      <c r="A40">
        <v>28</v>
      </c>
      <c r="B40" t="s">
        <v>57</v>
      </c>
      <c r="D40" t="s">
        <v>58</v>
      </c>
      <c r="I40">
        <v>19.8</v>
      </c>
      <c r="K40">
        <v>295</v>
      </c>
    </row>
    <row r="41" spans="1:11" ht="12.75">
      <c r="A41">
        <v>28</v>
      </c>
      <c r="B41" t="s">
        <v>59</v>
      </c>
      <c r="D41" t="s">
        <v>60</v>
      </c>
      <c r="I41">
        <v>19.8</v>
      </c>
      <c r="K41">
        <v>295</v>
      </c>
    </row>
    <row r="42" spans="1:11" ht="12.75">
      <c r="A42">
        <v>28</v>
      </c>
      <c r="B42" t="s">
        <v>61</v>
      </c>
      <c r="D42" t="s">
        <v>62</v>
      </c>
      <c r="I42">
        <v>19.8</v>
      </c>
      <c r="K42">
        <v>295</v>
      </c>
    </row>
    <row r="43" spans="1:11" ht="12.75">
      <c r="A43">
        <v>32</v>
      </c>
      <c r="B43" t="s">
        <v>63</v>
      </c>
      <c r="D43" t="s">
        <v>64</v>
      </c>
      <c r="I43">
        <v>17.7</v>
      </c>
      <c r="K43">
        <v>264</v>
      </c>
    </row>
    <row r="44" spans="1:11" ht="12.75">
      <c r="A44">
        <v>33</v>
      </c>
      <c r="B44" t="s">
        <v>65</v>
      </c>
      <c r="D44" t="s">
        <v>46</v>
      </c>
      <c r="I44">
        <v>15</v>
      </c>
      <c r="K44">
        <v>224</v>
      </c>
    </row>
    <row r="45" spans="1:11" ht="12.75">
      <c r="A45">
        <v>34</v>
      </c>
      <c r="B45" t="s">
        <v>66</v>
      </c>
      <c r="D45" t="s">
        <v>67</v>
      </c>
      <c r="I45">
        <v>14.1</v>
      </c>
      <c r="K45">
        <v>210</v>
      </c>
    </row>
    <row r="46" spans="1:11" ht="12.75">
      <c r="A46">
        <v>34</v>
      </c>
      <c r="B46" t="s">
        <v>68</v>
      </c>
      <c r="D46" t="s">
        <v>69</v>
      </c>
      <c r="I46">
        <v>14.1</v>
      </c>
      <c r="K46">
        <v>210</v>
      </c>
    </row>
    <row r="47" spans="1:11" ht="12.75">
      <c r="A47">
        <v>34</v>
      </c>
      <c r="B47" t="s">
        <v>70</v>
      </c>
      <c r="D47" t="s">
        <v>71</v>
      </c>
      <c r="I47">
        <v>14.1</v>
      </c>
      <c r="K47">
        <v>210</v>
      </c>
    </row>
    <row r="48" spans="1:11" ht="12.75">
      <c r="A48">
        <v>34</v>
      </c>
      <c r="B48" t="s">
        <v>72</v>
      </c>
      <c r="D48" t="s">
        <v>73</v>
      </c>
      <c r="I48">
        <v>14.1</v>
      </c>
      <c r="K48">
        <v>210</v>
      </c>
    </row>
    <row r="49" spans="1:11" ht="12.75">
      <c r="A49">
        <v>34</v>
      </c>
      <c r="B49" t="s">
        <v>85</v>
      </c>
      <c r="D49" t="s">
        <v>86</v>
      </c>
      <c r="I49">
        <v>14.1</v>
      </c>
      <c r="K49">
        <v>210</v>
      </c>
    </row>
    <row r="50" spans="1:11" ht="12.75">
      <c r="A50">
        <v>34</v>
      </c>
      <c r="B50" t="s">
        <v>74</v>
      </c>
      <c r="D50" t="s">
        <v>75</v>
      </c>
      <c r="I50">
        <v>5.6</v>
      </c>
      <c r="K50">
        <v>84</v>
      </c>
    </row>
    <row r="51" spans="1:11" ht="12.75">
      <c r="A51">
        <v>39</v>
      </c>
      <c r="B51" t="s">
        <v>76</v>
      </c>
      <c r="D51" t="s">
        <v>77</v>
      </c>
      <c r="I51">
        <v>4.6</v>
      </c>
      <c r="K51">
        <v>69</v>
      </c>
    </row>
    <row r="52" spans="1:11" ht="12.75">
      <c r="A52">
        <v>40</v>
      </c>
      <c r="B52" t="s">
        <v>78</v>
      </c>
      <c r="D52" t="s">
        <v>79</v>
      </c>
      <c r="I52">
        <v>1.5</v>
      </c>
      <c r="K52">
        <v>22</v>
      </c>
    </row>
    <row r="53" spans="1:11" ht="12.75">
      <c r="A53">
        <v>41</v>
      </c>
      <c r="B53" t="s">
        <v>80</v>
      </c>
      <c r="D53" t="s">
        <v>81</v>
      </c>
      <c r="I53">
        <v>1.1</v>
      </c>
      <c r="K53">
        <v>16</v>
      </c>
    </row>
    <row r="54" spans="1:11" ht="12.75">
      <c r="A54">
        <v>41</v>
      </c>
      <c r="B54" t="s">
        <v>82</v>
      </c>
      <c r="D54" t="s">
        <v>46</v>
      </c>
      <c r="I54">
        <v>1.1</v>
      </c>
      <c r="K54">
        <v>16</v>
      </c>
    </row>
    <row r="55" spans="1:11" ht="12.75">
      <c r="A55">
        <v>41</v>
      </c>
      <c r="B55" t="s">
        <v>83</v>
      </c>
      <c r="D55" t="s">
        <v>84</v>
      </c>
      <c r="I55">
        <v>1.1</v>
      </c>
      <c r="K55">
        <v>16</v>
      </c>
    </row>
    <row r="56" spans="1:11" ht="12.75">
      <c r="A56">
        <v>44</v>
      </c>
      <c r="B56" t="s">
        <v>88</v>
      </c>
      <c r="D56" t="s">
        <v>10</v>
      </c>
      <c r="I56">
        <v>0</v>
      </c>
      <c r="K56">
        <v>0</v>
      </c>
    </row>
    <row r="57" spans="1:11" ht="12.75">
      <c r="A57">
        <v>44</v>
      </c>
      <c r="B57" t="s">
        <v>89</v>
      </c>
      <c r="D57" t="s">
        <v>81</v>
      </c>
      <c r="I57">
        <v>0</v>
      </c>
      <c r="K57">
        <v>0</v>
      </c>
    </row>
    <row r="58" spans="1:11" ht="12.75">
      <c r="A58">
        <v>44</v>
      </c>
      <c r="B58" t="s">
        <v>90</v>
      </c>
      <c r="D58" t="s">
        <v>91</v>
      </c>
      <c r="I58">
        <v>0</v>
      </c>
      <c r="K58">
        <v>0</v>
      </c>
    </row>
    <row r="59" spans="1:11" ht="12.75">
      <c r="A59">
        <v>44</v>
      </c>
      <c r="B59" t="s">
        <v>92</v>
      </c>
      <c r="D59" t="s">
        <v>93</v>
      </c>
      <c r="H59" t="s">
        <v>94</v>
      </c>
      <c r="I59">
        <v>0</v>
      </c>
      <c r="K59">
        <v>0</v>
      </c>
    </row>
    <row r="60" spans="1:11" ht="12.75">
      <c r="A60">
        <v>44</v>
      </c>
      <c r="B60" t="s">
        <v>95</v>
      </c>
      <c r="D60" t="s">
        <v>30</v>
      </c>
      <c r="H60" t="s">
        <v>96</v>
      </c>
      <c r="I60">
        <v>0</v>
      </c>
      <c r="K60">
        <v>0</v>
      </c>
    </row>
    <row r="61" spans="1:11" ht="12.75">
      <c r="A61">
        <v>44</v>
      </c>
      <c r="B61" t="s">
        <v>97</v>
      </c>
      <c r="D61" t="s">
        <v>98</v>
      </c>
      <c r="H61" t="s">
        <v>96</v>
      </c>
      <c r="I61">
        <v>0</v>
      </c>
      <c r="K61">
        <v>0</v>
      </c>
    </row>
    <row r="62" spans="1:11" ht="12.75">
      <c r="A62">
        <v>44</v>
      </c>
      <c r="B62" t="s">
        <v>99</v>
      </c>
      <c r="D62" t="s">
        <v>100</v>
      </c>
      <c r="H62" t="s">
        <v>96</v>
      </c>
      <c r="I62">
        <v>0</v>
      </c>
      <c r="K62">
        <v>0</v>
      </c>
    </row>
    <row r="63" spans="1:11" ht="12.75">
      <c r="A63">
        <v>44</v>
      </c>
      <c r="B63" t="s">
        <v>101</v>
      </c>
      <c r="D63" t="s">
        <v>102</v>
      </c>
      <c r="H63" t="s">
        <v>96</v>
      </c>
      <c r="I63">
        <v>0</v>
      </c>
      <c r="K63">
        <v>0</v>
      </c>
    </row>
    <row r="64" spans="1:11" ht="12.75">
      <c r="A64">
        <v>44</v>
      </c>
      <c r="B64" t="s">
        <v>103</v>
      </c>
      <c r="D64" t="s">
        <v>39</v>
      </c>
      <c r="H64" t="s">
        <v>96</v>
      </c>
      <c r="I64">
        <v>0</v>
      </c>
      <c r="K64">
        <v>0</v>
      </c>
    </row>
    <row r="65" spans="1:11" ht="12.75">
      <c r="A65">
        <v>44</v>
      </c>
      <c r="B65" t="s">
        <v>104</v>
      </c>
      <c r="D65" t="s">
        <v>105</v>
      </c>
      <c r="H65" t="s">
        <v>96</v>
      </c>
      <c r="I65">
        <v>0</v>
      </c>
      <c r="K65">
        <v>0</v>
      </c>
    </row>
    <row r="69" ht="12.75">
      <c r="A69" s="2" t="s">
        <v>123</v>
      </c>
    </row>
  </sheetData>
  <sheetProtection password="CCF9" sheet="1" objects="1" scenarios="1"/>
  <mergeCells count="2">
    <mergeCell ref="A1:C1"/>
    <mergeCell ref="A2:C2"/>
  </mergeCells>
  <printOptions/>
  <pageMargins left="0.75" right="0.75" top="1" bottom="1" header="0" footer="0"/>
  <pageSetup horizontalDpi="96" verticalDpi="96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B15" sqref="B15"/>
    </sheetView>
  </sheetViews>
  <sheetFormatPr defaultColWidth="11.421875" defaultRowHeight="12.75"/>
  <cols>
    <col min="2" max="2" width="32.140625" style="0" bestFit="1" customWidth="1"/>
    <col min="4" max="4" width="29.57421875" style="0" bestFit="1" customWidth="1"/>
  </cols>
  <sheetData>
    <row r="1" spans="1:3" ht="18">
      <c r="A1" s="18" t="s">
        <v>147</v>
      </c>
      <c r="B1" s="19"/>
      <c r="C1" s="20"/>
    </row>
    <row r="2" spans="1:3" ht="12.75">
      <c r="A2" s="21" t="s">
        <v>139</v>
      </c>
      <c r="B2" s="21"/>
      <c r="C2" s="21"/>
    </row>
    <row r="6" spans="1:3" ht="12.75">
      <c r="A6" t="s">
        <v>134</v>
      </c>
      <c r="B6" t="s">
        <v>109</v>
      </c>
      <c r="C6" t="s">
        <v>108</v>
      </c>
    </row>
    <row r="7" spans="1:3" ht="12.75">
      <c r="A7" t="s">
        <v>135</v>
      </c>
      <c r="B7" t="s">
        <v>141</v>
      </c>
      <c r="C7" t="s">
        <v>140</v>
      </c>
    </row>
    <row r="10" ht="12.75">
      <c r="A10" t="s">
        <v>130</v>
      </c>
    </row>
    <row r="11" spans="1:5" ht="12.75">
      <c r="A11" s="7" t="s">
        <v>110</v>
      </c>
      <c r="B11" s="7" t="s">
        <v>109</v>
      </c>
      <c r="C11" s="7"/>
      <c r="D11" s="7" t="s">
        <v>111</v>
      </c>
      <c r="E11" s="7" t="s">
        <v>8</v>
      </c>
    </row>
    <row r="12" spans="1:5" ht="12.75">
      <c r="A12">
        <v>1</v>
      </c>
      <c r="B12" t="s">
        <v>27</v>
      </c>
      <c r="D12" t="s">
        <v>28</v>
      </c>
      <c r="E12">
        <v>1000</v>
      </c>
    </row>
    <row r="13" spans="1:5" ht="12.75">
      <c r="A13">
        <v>2</v>
      </c>
      <c r="B13" t="s">
        <v>9</v>
      </c>
      <c r="D13" t="s">
        <v>10</v>
      </c>
      <c r="E13">
        <v>944</v>
      </c>
    </row>
    <row r="14" spans="1:5" ht="12.75">
      <c r="A14">
        <v>3</v>
      </c>
      <c r="B14" t="s">
        <v>142</v>
      </c>
      <c r="D14" t="s">
        <v>60</v>
      </c>
      <c r="E14">
        <v>391</v>
      </c>
    </row>
    <row r="15" spans="1:5" ht="12.75">
      <c r="A15">
        <v>4</v>
      </c>
      <c r="B15" t="s">
        <v>143</v>
      </c>
      <c r="D15" t="s">
        <v>148</v>
      </c>
      <c r="E15">
        <v>238</v>
      </c>
    </row>
    <row r="16" spans="1:5" ht="12.75">
      <c r="A16">
        <v>5</v>
      </c>
      <c r="B16" t="s">
        <v>17</v>
      </c>
      <c r="D16" t="s">
        <v>18</v>
      </c>
      <c r="E16">
        <v>122</v>
      </c>
    </row>
    <row r="17" spans="1:5" ht="12.75">
      <c r="A17">
        <v>6</v>
      </c>
      <c r="B17" t="s">
        <v>49</v>
      </c>
      <c r="D17" t="s">
        <v>50</v>
      </c>
      <c r="E17">
        <v>121</v>
      </c>
    </row>
    <row r="18" spans="1:5" ht="12.75">
      <c r="A18">
        <v>7</v>
      </c>
      <c r="B18" t="s">
        <v>40</v>
      </c>
      <c r="D18" t="s">
        <v>30</v>
      </c>
      <c r="E18">
        <v>116</v>
      </c>
    </row>
    <row r="19" spans="1:5" ht="12.75">
      <c r="A19">
        <v>8</v>
      </c>
      <c r="B19" t="s">
        <v>144</v>
      </c>
      <c r="D19" t="s">
        <v>149</v>
      </c>
      <c r="E19">
        <v>88</v>
      </c>
    </row>
    <row r="20" spans="1:5" ht="12.75">
      <c r="A20">
        <v>9</v>
      </c>
      <c r="B20" t="s">
        <v>53</v>
      </c>
      <c r="D20" t="s">
        <v>14</v>
      </c>
      <c r="E20">
        <v>78</v>
      </c>
    </row>
    <row r="21" spans="1:5" ht="12.75">
      <c r="A21">
        <v>10</v>
      </c>
      <c r="B21" t="s">
        <v>15</v>
      </c>
      <c r="D21" t="s">
        <v>16</v>
      </c>
      <c r="E21">
        <v>75</v>
      </c>
    </row>
    <row r="22" spans="1:5" ht="12.75">
      <c r="A22">
        <v>10</v>
      </c>
      <c r="B22" t="s">
        <v>33</v>
      </c>
      <c r="D22" t="s">
        <v>22</v>
      </c>
      <c r="E22">
        <v>75</v>
      </c>
    </row>
    <row r="23" spans="1:5" ht="12.75">
      <c r="A23">
        <v>12</v>
      </c>
      <c r="B23" t="s">
        <v>41</v>
      </c>
      <c r="D23" t="s">
        <v>42</v>
      </c>
      <c r="E23">
        <v>74</v>
      </c>
    </row>
    <row r="24" spans="1:5" ht="12.75">
      <c r="A24">
        <v>13</v>
      </c>
      <c r="B24" t="s">
        <v>51</v>
      </c>
      <c r="D24" t="s">
        <v>52</v>
      </c>
      <c r="E24">
        <v>51</v>
      </c>
    </row>
    <row r="25" spans="1:5" ht="12.75">
      <c r="A25">
        <v>13</v>
      </c>
      <c r="B25" t="s">
        <v>78</v>
      </c>
      <c r="D25" t="s">
        <v>79</v>
      </c>
      <c r="E25">
        <v>51</v>
      </c>
    </row>
    <row r="26" spans="1:5" ht="12.75">
      <c r="A26">
        <v>15</v>
      </c>
      <c r="B26" t="s">
        <v>61</v>
      </c>
      <c r="D26" t="s">
        <v>62</v>
      </c>
      <c r="E26">
        <v>50</v>
      </c>
    </row>
    <row r="27" spans="1:5" ht="12.75">
      <c r="A27">
        <v>16</v>
      </c>
      <c r="B27" t="s">
        <v>13</v>
      </c>
      <c r="D27" t="s">
        <v>14</v>
      </c>
      <c r="E27">
        <v>48</v>
      </c>
    </row>
    <row r="28" spans="1:5" ht="12.75">
      <c r="A28">
        <v>16</v>
      </c>
      <c r="B28" t="s">
        <v>72</v>
      </c>
      <c r="D28" t="s">
        <v>73</v>
      </c>
      <c r="E28">
        <v>48</v>
      </c>
    </row>
    <row r="29" spans="1:5" ht="12.75">
      <c r="A29">
        <v>16</v>
      </c>
      <c r="B29" t="s">
        <v>36</v>
      </c>
      <c r="D29" t="s">
        <v>12</v>
      </c>
      <c r="E29">
        <v>48</v>
      </c>
    </row>
    <row r="30" spans="1:5" ht="12.75">
      <c r="A30">
        <v>16</v>
      </c>
      <c r="B30" t="s">
        <v>21</v>
      </c>
      <c r="D30" t="s">
        <v>22</v>
      </c>
      <c r="E30">
        <v>48</v>
      </c>
    </row>
    <row r="31" spans="1:5" ht="12.75">
      <c r="A31">
        <v>16</v>
      </c>
      <c r="B31" t="s">
        <v>23</v>
      </c>
      <c r="D31" t="s">
        <v>24</v>
      </c>
      <c r="E31">
        <v>48</v>
      </c>
    </row>
    <row r="32" spans="1:5" ht="12.75">
      <c r="A32">
        <v>16</v>
      </c>
      <c r="B32" t="s">
        <v>29</v>
      </c>
      <c r="D32" t="s">
        <v>30</v>
      </c>
      <c r="E32">
        <v>48</v>
      </c>
    </row>
    <row r="33" spans="1:5" ht="12.75">
      <c r="A33">
        <v>22</v>
      </c>
      <c r="B33" t="s">
        <v>104</v>
      </c>
      <c r="D33" t="s">
        <v>105</v>
      </c>
      <c r="E33">
        <v>21</v>
      </c>
    </row>
    <row r="34" spans="1:5" ht="12.75">
      <c r="A34">
        <v>22</v>
      </c>
      <c r="B34" t="s">
        <v>38</v>
      </c>
      <c r="D34" t="s">
        <v>39</v>
      </c>
      <c r="E34">
        <v>21</v>
      </c>
    </row>
    <row r="35" spans="1:5" ht="12.75">
      <c r="A35">
        <v>22</v>
      </c>
      <c r="B35" t="s">
        <v>101</v>
      </c>
      <c r="D35" t="s">
        <v>102</v>
      </c>
      <c r="E35">
        <v>21</v>
      </c>
    </row>
    <row r="36" spans="1:5" ht="12.75">
      <c r="A36">
        <v>25</v>
      </c>
      <c r="B36" t="s">
        <v>66</v>
      </c>
      <c r="D36" t="s">
        <v>67</v>
      </c>
      <c r="E36">
        <v>18</v>
      </c>
    </row>
    <row r="37" spans="1:5" ht="12.75">
      <c r="A37">
        <v>25</v>
      </c>
      <c r="B37" t="s">
        <v>89</v>
      </c>
      <c r="D37" t="s">
        <v>81</v>
      </c>
      <c r="E37">
        <v>18</v>
      </c>
    </row>
    <row r="38" spans="1:5" ht="12.75">
      <c r="A38">
        <v>27</v>
      </c>
      <c r="B38" t="s">
        <v>145</v>
      </c>
      <c r="D38" t="s">
        <v>100</v>
      </c>
      <c r="E38">
        <v>17</v>
      </c>
    </row>
    <row r="39" spans="1:5" ht="12.75">
      <c r="A39">
        <v>28</v>
      </c>
      <c r="B39" t="s">
        <v>57</v>
      </c>
      <c r="D39" t="s">
        <v>58</v>
      </c>
      <c r="E39">
        <v>16</v>
      </c>
    </row>
    <row r="40" spans="1:5" ht="12.75">
      <c r="A40">
        <v>28</v>
      </c>
      <c r="B40" t="s">
        <v>80</v>
      </c>
      <c r="D40" t="s">
        <v>81</v>
      </c>
      <c r="E40">
        <v>16</v>
      </c>
    </row>
    <row r="41" spans="1:5" ht="12.75">
      <c r="A41">
        <v>28</v>
      </c>
      <c r="B41" t="s">
        <v>54</v>
      </c>
      <c r="D41" t="s">
        <v>12</v>
      </c>
      <c r="E41">
        <v>16</v>
      </c>
    </row>
    <row r="42" spans="1:5" ht="12.75">
      <c r="A42">
        <v>28</v>
      </c>
      <c r="B42" t="s">
        <v>146</v>
      </c>
      <c r="D42" t="s">
        <v>149</v>
      </c>
      <c r="E42">
        <v>16</v>
      </c>
    </row>
    <row r="43" spans="1:5" ht="12.75">
      <c r="A43">
        <v>28</v>
      </c>
      <c r="B43" t="s">
        <v>103</v>
      </c>
      <c r="D43" t="s">
        <v>39</v>
      </c>
      <c r="E43">
        <v>16</v>
      </c>
    </row>
    <row r="44" spans="1:5" ht="12.75">
      <c r="A44">
        <v>28</v>
      </c>
      <c r="B44" t="s">
        <v>74</v>
      </c>
      <c r="D44" t="s">
        <v>75</v>
      </c>
      <c r="E44">
        <v>16</v>
      </c>
    </row>
    <row r="45" spans="1:5" ht="12.75">
      <c r="A45">
        <v>28</v>
      </c>
      <c r="B45" t="s">
        <v>47</v>
      </c>
      <c r="D45" t="s">
        <v>48</v>
      </c>
      <c r="E45">
        <v>16</v>
      </c>
    </row>
    <row r="46" spans="1:5" ht="12.75">
      <c r="A46">
        <v>35</v>
      </c>
      <c r="B46" t="s">
        <v>63</v>
      </c>
      <c r="D46" t="s">
        <v>64</v>
      </c>
      <c r="E46">
        <v>0</v>
      </c>
    </row>
    <row r="68" ht="12.75">
      <c r="A68" s="2"/>
    </row>
  </sheetData>
  <sheetProtection password="CCF9" sheet="1" objects="1" scenarios="1"/>
  <mergeCells count="2">
    <mergeCell ref="A1:C1"/>
    <mergeCell ref="A2:C2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9" sqref="A9"/>
    </sheetView>
  </sheetViews>
  <sheetFormatPr defaultColWidth="11.421875" defaultRowHeight="12.75"/>
  <cols>
    <col min="1" max="1" width="6.8515625" style="0" customWidth="1"/>
    <col min="2" max="2" width="38.8515625" style="0" bestFit="1" customWidth="1"/>
    <col min="4" max="4" width="29.57421875" style="0" bestFit="1" customWidth="1"/>
    <col min="5" max="5" width="5.00390625" style="0" bestFit="1" customWidth="1"/>
    <col min="6" max="6" width="3.140625" style="0" bestFit="1" customWidth="1"/>
    <col min="7" max="7" width="5.00390625" style="0" bestFit="1" customWidth="1"/>
  </cols>
  <sheetData>
    <row r="1" spans="1:4" ht="18">
      <c r="A1" s="18" t="s">
        <v>215</v>
      </c>
      <c r="B1" s="19"/>
      <c r="C1" s="20"/>
      <c r="D1" s="6"/>
    </row>
    <row r="2" spans="1:3" ht="12.75">
      <c r="A2" s="22">
        <v>37065</v>
      </c>
      <c r="B2" s="22"/>
      <c r="C2" s="22"/>
    </row>
    <row r="4" spans="2:4" ht="12.75">
      <c r="B4" t="s">
        <v>108</v>
      </c>
      <c r="D4" t="s">
        <v>120</v>
      </c>
    </row>
    <row r="5" spans="1:4" ht="12.75">
      <c r="A5" t="s">
        <v>106</v>
      </c>
      <c r="B5" t="s">
        <v>140</v>
      </c>
      <c r="D5" t="s">
        <v>150</v>
      </c>
    </row>
    <row r="8" spans="1:7" ht="12.75">
      <c r="A8" s="3" t="s">
        <v>110</v>
      </c>
      <c r="B8" s="4" t="s">
        <v>109</v>
      </c>
      <c r="C8" s="4"/>
      <c r="D8" s="4" t="s">
        <v>111</v>
      </c>
      <c r="E8" s="4" t="s">
        <v>116</v>
      </c>
      <c r="F8" s="4"/>
      <c r="G8" s="5" t="s">
        <v>117</v>
      </c>
    </row>
    <row r="9" spans="1:7" ht="12.75">
      <c r="A9">
        <v>1</v>
      </c>
      <c r="B9" t="s">
        <v>27</v>
      </c>
      <c r="D9" t="s">
        <v>28</v>
      </c>
      <c r="E9">
        <v>131</v>
      </c>
      <c r="G9">
        <v>1000</v>
      </c>
    </row>
    <row r="10" spans="1:7" ht="12.75">
      <c r="A10">
        <v>2</v>
      </c>
      <c r="B10" t="s">
        <v>9</v>
      </c>
      <c r="D10" t="s">
        <v>10</v>
      </c>
      <c r="E10">
        <v>31.8</v>
      </c>
      <c r="F10" t="s">
        <v>151</v>
      </c>
      <c r="G10">
        <v>944</v>
      </c>
    </row>
    <row r="11" spans="1:7" ht="12.75">
      <c r="A11">
        <v>3</v>
      </c>
      <c r="B11" t="s">
        <v>142</v>
      </c>
      <c r="D11" t="s">
        <v>60</v>
      </c>
      <c r="E11">
        <v>51</v>
      </c>
      <c r="G11">
        <v>391</v>
      </c>
    </row>
    <row r="12" spans="1:7" ht="12.75">
      <c r="A12">
        <v>4</v>
      </c>
      <c r="B12" t="s">
        <v>143</v>
      </c>
      <c r="D12" t="s">
        <v>148</v>
      </c>
      <c r="E12">
        <v>31</v>
      </c>
      <c r="G12">
        <v>238</v>
      </c>
    </row>
    <row r="13" spans="1:7" ht="12.75">
      <c r="A13">
        <v>5</v>
      </c>
      <c r="B13" t="s">
        <v>17</v>
      </c>
      <c r="D13" t="s">
        <v>18</v>
      </c>
      <c r="E13">
        <v>15.9</v>
      </c>
      <c r="G13">
        <v>122</v>
      </c>
    </row>
    <row r="14" spans="1:7" ht="12.75">
      <c r="A14">
        <v>6</v>
      </c>
      <c r="B14" t="s">
        <v>49</v>
      </c>
      <c r="D14" t="s">
        <v>50</v>
      </c>
      <c r="E14">
        <v>15.8</v>
      </c>
      <c r="G14">
        <v>121</v>
      </c>
    </row>
    <row r="15" spans="1:7" ht="12.75">
      <c r="A15">
        <v>7</v>
      </c>
      <c r="B15" t="s">
        <v>40</v>
      </c>
      <c r="D15" t="s">
        <v>30</v>
      </c>
      <c r="E15">
        <v>15.1</v>
      </c>
      <c r="G15">
        <v>116</v>
      </c>
    </row>
    <row r="16" spans="1:7" ht="12.75">
      <c r="A16">
        <v>8</v>
      </c>
      <c r="B16" t="s">
        <v>144</v>
      </c>
      <c r="D16" t="s">
        <v>149</v>
      </c>
      <c r="E16">
        <v>11.5</v>
      </c>
      <c r="G16">
        <v>88</v>
      </c>
    </row>
    <row r="17" spans="1:7" ht="12.75">
      <c r="A17">
        <v>9</v>
      </c>
      <c r="B17" t="s">
        <v>53</v>
      </c>
      <c r="D17" t="s">
        <v>14</v>
      </c>
      <c r="E17">
        <v>10.1</v>
      </c>
      <c r="G17">
        <v>78</v>
      </c>
    </row>
    <row r="18" spans="1:7" ht="12.75">
      <c r="A18">
        <v>10</v>
      </c>
      <c r="B18" t="s">
        <v>15</v>
      </c>
      <c r="D18" t="s">
        <v>16</v>
      </c>
      <c r="E18">
        <v>9.8</v>
      </c>
      <c r="G18">
        <v>75</v>
      </c>
    </row>
    <row r="19" spans="1:7" ht="12.75">
      <c r="A19">
        <v>10</v>
      </c>
      <c r="B19" t="s">
        <v>33</v>
      </c>
      <c r="D19" t="s">
        <v>22</v>
      </c>
      <c r="E19">
        <v>9.8</v>
      </c>
      <c r="G19">
        <v>75</v>
      </c>
    </row>
    <row r="20" spans="1:7" ht="12.75">
      <c r="A20">
        <v>12</v>
      </c>
      <c r="B20" t="s">
        <v>41</v>
      </c>
      <c r="D20" t="s">
        <v>42</v>
      </c>
      <c r="E20">
        <v>9.7</v>
      </c>
      <c r="G20">
        <v>74</v>
      </c>
    </row>
    <row r="21" spans="1:7" ht="12.75">
      <c r="A21">
        <v>13</v>
      </c>
      <c r="B21" t="s">
        <v>51</v>
      </c>
      <c r="D21" t="s">
        <v>52</v>
      </c>
      <c r="E21">
        <v>6.7</v>
      </c>
      <c r="G21">
        <v>51</v>
      </c>
    </row>
    <row r="22" spans="1:7" ht="12.75">
      <c r="A22">
        <v>13</v>
      </c>
      <c r="B22" t="s">
        <v>78</v>
      </c>
      <c r="D22" t="s">
        <v>79</v>
      </c>
      <c r="E22">
        <v>6.7</v>
      </c>
      <c r="G22">
        <v>51</v>
      </c>
    </row>
    <row r="23" spans="1:7" ht="12.75">
      <c r="A23">
        <v>15</v>
      </c>
      <c r="B23" t="s">
        <v>61</v>
      </c>
      <c r="D23" t="s">
        <v>62</v>
      </c>
      <c r="E23">
        <v>6.5</v>
      </c>
      <c r="G23">
        <v>50</v>
      </c>
    </row>
    <row r="24" spans="1:7" ht="12.75">
      <c r="A24">
        <v>16</v>
      </c>
      <c r="B24" t="s">
        <v>13</v>
      </c>
      <c r="D24" t="s">
        <v>14</v>
      </c>
      <c r="E24">
        <v>6.2</v>
      </c>
      <c r="G24">
        <v>48</v>
      </c>
    </row>
    <row r="25" spans="1:7" ht="12.75">
      <c r="A25">
        <v>16</v>
      </c>
      <c r="B25" t="s">
        <v>72</v>
      </c>
      <c r="D25" t="s">
        <v>73</v>
      </c>
      <c r="E25">
        <v>6.2</v>
      </c>
      <c r="G25">
        <v>48</v>
      </c>
    </row>
    <row r="26" spans="1:7" ht="12.75">
      <c r="A26">
        <v>16</v>
      </c>
      <c r="B26" t="s">
        <v>36</v>
      </c>
      <c r="D26" t="s">
        <v>12</v>
      </c>
      <c r="E26">
        <v>6.2</v>
      </c>
      <c r="G26">
        <v>48</v>
      </c>
    </row>
    <row r="27" spans="1:7" ht="12.75">
      <c r="A27">
        <v>16</v>
      </c>
      <c r="B27" t="s">
        <v>21</v>
      </c>
      <c r="D27" t="s">
        <v>22</v>
      </c>
      <c r="E27">
        <v>6.2</v>
      </c>
      <c r="G27">
        <v>48</v>
      </c>
    </row>
    <row r="28" spans="1:7" ht="12.75">
      <c r="A28">
        <v>16</v>
      </c>
      <c r="B28" t="s">
        <v>23</v>
      </c>
      <c r="D28" t="s">
        <v>24</v>
      </c>
      <c r="E28">
        <v>6.2</v>
      </c>
      <c r="G28">
        <v>48</v>
      </c>
    </row>
    <row r="29" spans="1:7" ht="12.75">
      <c r="A29">
        <v>16</v>
      </c>
      <c r="B29" t="s">
        <v>29</v>
      </c>
      <c r="D29" t="s">
        <v>30</v>
      </c>
      <c r="E29">
        <v>6.2</v>
      </c>
      <c r="G29">
        <v>48</v>
      </c>
    </row>
    <row r="30" spans="1:7" ht="12.75">
      <c r="A30">
        <v>22</v>
      </c>
      <c r="B30" t="s">
        <v>104</v>
      </c>
      <c r="D30" t="s">
        <v>105</v>
      </c>
      <c r="E30">
        <v>2.7</v>
      </c>
      <c r="G30">
        <v>21</v>
      </c>
    </row>
    <row r="31" spans="1:7" ht="12.75">
      <c r="A31">
        <v>22</v>
      </c>
      <c r="B31" t="s">
        <v>38</v>
      </c>
      <c r="D31" t="s">
        <v>39</v>
      </c>
      <c r="E31">
        <v>2.7</v>
      </c>
      <c r="G31">
        <v>21</v>
      </c>
    </row>
    <row r="32" spans="1:7" ht="12.75">
      <c r="A32">
        <v>22</v>
      </c>
      <c r="B32" t="s">
        <v>101</v>
      </c>
      <c r="D32" t="s">
        <v>102</v>
      </c>
      <c r="E32">
        <v>2.7</v>
      </c>
      <c r="G32">
        <v>21</v>
      </c>
    </row>
    <row r="33" spans="1:7" ht="12.75">
      <c r="A33">
        <v>25</v>
      </c>
      <c r="B33" t="s">
        <v>66</v>
      </c>
      <c r="D33" t="s">
        <v>67</v>
      </c>
      <c r="E33">
        <v>2.3</v>
      </c>
      <c r="G33">
        <v>18</v>
      </c>
    </row>
    <row r="34" spans="1:7" ht="12.75">
      <c r="A34">
        <v>25</v>
      </c>
      <c r="B34" t="s">
        <v>89</v>
      </c>
      <c r="D34" t="s">
        <v>81</v>
      </c>
      <c r="E34">
        <v>2.3</v>
      </c>
      <c r="G34">
        <v>18</v>
      </c>
    </row>
    <row r="35" spans="1:7" ht="12.75">
      <c r="A35">
        <v>27</v>
      </c>
      <c r="B35" t="s">
        <v>145</v>
      </c>
      <c r="D35" t="s">
        <v>100</v>
      </c>
      <c r="E35">
        <v>2.2</v>
      </c>
      <c r="G35">
        <v>17</v>
      </c>
    </row>
    <row r="36" spans="1:7" ht="12.75">
      <c r="A36">
        <v>28</v>
      </c>
      <c r="B36" t="s">
        <v>57</v>
      </c>
      <c r="D36" t="s">
        <v>58</v>
      </c>
      <c r="E36">
        <v>2.1</v>
      </c>
      <c r="G36">
        <v>16</v>
      </c>
    </row>
    <row r="37" spans="1:7" ht="12.75">
      <c r="A37">
        <v>28</v>
      </c>
      <c r="B37" t="s">
        <v>80</v>
      </c>
      <c r="D37" t="s">
        <v>81</v>
      </c>
      <c r="E37">
        <v>2.1</v>
      </c>
      <c r="G37">
        <v>16</v>
      </c>
    </row>
    <row r="38" spans="1:7" ht="12.75">
      <c r="A38">
        <v>28</v>
      </c>
      <c r="B38" t="s">
        <v>54</v>
      </c>
      <c r="D38" t="s">
        <v>12</v>
      </c>
      <c r="E38">
        <v>2.1</v>
      </c>
      <c r="G38">
        <v>16</v>
      </c>
    </row>
    <row r="39" spans="1:7" ht="12.75">
      <c r="A39">
        <v>28</v>
      </c>
      <c r="B39" t="s">
        <v>146</v>
      </c>
      <c r="D39" t="s">
        <v>149</v>
      </c>
      <c r="E39">
        <v>2.1</v>
      </c>
      <c r="G39">
        <v>16</v>
      </c>
    </row>
    <row r="40" spans="1:7" ht="12.75">
      <c r="A40">
        <v>28</v>
      </c>
      <c r="B40" t="s">
        <v>103</v>
      </c>
      <c r="D40" t="s">
        <v>39</v>
      </c>
      <c r="E40">
        <v>2.1</v>
      </c>
      <c r="G40">
        <v>16</v>
      </c>
    </row>
    <row r="41" spans="1:7" ht="12.75">
      <c r="A41">
        <v>28</v>
      </c>
      <c r="B41" t="s">
        <v>74</v>
      </c>
      <c r="D41" t="s">
        <v>75</v>
      </c>
      <c r="E41">
        <v>2.1</v>
      </c>
      <c r="G41">
        <v>16</v>
      </c>
    </row>
    <row r="42" spans="1:7" ht="12.75">
      <c r="A42">
        <v>28</v>
      </c>
      <c r="B42" t="s">
        <v>47</v>
      </c>
      <c r="D42" t="s">
        <v>48</v>
      </c>
      <c r="E42">
        <v>2.1</v>
      </c>
      <c r="G42">
        <v>16</v>
      </c>
    </row>
    <row r="43" spans="1:7" ht="12.75">
      <c r="A43">
        <v>35</v>
      </c>
      <c r="B43" t="s">
        <v>63</v>
      </c>
      <c r="D43" t="s">
        <v>64</v>
      </c>
      <c r="E43">
        <v>0</v>
      </c>
      <c r="G43">
        <v>0</v>
      </c>
    </row>
    <row r="46" spans="1:2" ht="12.75">
      <c r="A46" t="s">
        <v>151</v>
      </c>
      <c r="B46" t="s">
        <v>152</v>
      </c>
    </row>
  </sheetData>
  <sheetProtection password="CCF9" sheet="1" objects="1" scenarios="1"/>
  <mergeCells count="2">
    <mergeCell ref="A1:C1"/>
    <mergeCell ref="A2:C2"/>
  </mergeCells>
  <printOptions/>
  <pageMargins left="0.75" right="0.75" top="1" bottom="1" header="0" footer="0"/>
  <pageSetup horizontalDpi="96" verticalDpi="96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B19" sqref="B19"/>
    </sheetView>
  </sheetViews>
  <sheetFormatPr defaultColWidth="11.421875" defaultRowHeight="13.5" customHeight="1"/>
  <cols>
    <col min="1" max="1" width="6.57421875" style="0" bestFit="1" customWidth="1"/>
    <col min="2" max="2" width="47.140625" style="0" customWidth="1"/>
    <col min="3" max="3" width="8.7109375" style="0" bestFit="1" customWidth="1"/>
    <col min="4" max="4" width="20.421875" style="0" bestFit="1" customWidth="1"/>
    <col min="5" max="5" width="7.28125" style="0" customWidth="1"/>
    <col min="6" max="7" width="4.8515625" style="0" bestFit="1" customWidth="1"/>
    <col min="8" max="8" width="5.140625" style="0" customWidth="1"/>
    <col min="9" max="9" width="5.00390625" style="0" bestFit="1" customWidth="1"/>
  </cols>
  <sheetData>
    <row r="1" spans="1:3" ht="18">
      <c r="A1" s="18" t="s">
        <v>214</v>
      </c>
      <c r="B1" s="19"/>
      <c r="C1" s="20"/>
    </row>
    <row r="2" spans="1:3" ht="13.5" customHeight="1">
      <c r="A2" s="21" t="s">
        <v>216</v>
      </c>
      <c r="B2" s="21"/>
      <c r="C2" s="21"/>
    </row>
    <row r="6" spans="1:3" ht="13.5" customHeight="1">
      <c r="A6" t="s">
        <v>134</v>
      </c>
      <c r="B6" t="s">
        <v>109</v>
      </c>
      <c r="C6" t="s">
        <v>108</v>
      </c>
    </row>
    <row r="7" spans="1:3" ht="13.5" customHeight="1">
      <c r="A7" t="s">
        <v>239</v>
      </c>
      <c r="B7" t="s">
        <v>241</v>
      </c>
      <c r="C7" t="s">
        <v>140</v>
      </c>
    </row>
    <row r="8" spans="1:3" ht="13.5" customHeight="1">
      <c r="A8" t="s">
        <v>240</v>
      </c>
      <c r="B8" t="s">
        <v>242</v>
      </c>
      <c r="C8">
        <v>34.8</v>
      </c>
    </row>
    <row r="10" ht="13.5" customHeight="1">
      <c r="A10" t="s">
        <v>130</v>
      </c>
    </row>
    <row r="11" spans="1:9" ht="13.5" customHeight="1">
      <c r="A11" s="7" t="s">
        <v>110</v>
      </c>
      <c r="B11" s="7" t="s">
        <v>109</v>
      </c>
      <c r="C11" s="7"/>
      <c r="D11" s="7" t="s">
        <v>111</v>
      </c>
      <c r="E11" s="7"/>
      <c r="F11" s="7" t="s">
        <v>239</v>
      </c>
      <c r="G11" s="7" t="s">
        <v>240</v>
      </c>
      <c r="H11" s="7"/>
      <c r="I11" s="7" t="s">
        <v>8</v>
      </c>
    </row>
    <row r="12" spans="1:9" ht="13.5" customHeight="1">
      <c r="A12" s="8">
        <v>1</v>
      </c>
      <c r="B12" s="8" t="s">
        <v>252</v>
      </c>
      <c r="C12" s="13"/>
      <c r="D12" s="8" t="s">
        <v>10</v>
      </c>
      <c r="E12" s="8"/>
      <c r="F12" s="8">
        <v>610</v>
      </c>
      <c r="G12" s="8">
        <v>373</v>
      </c>
      <c r="H12" s="13"/>
      <c r="I12" s="8">
        <v>983</v>
      </c>
    </row>
    <row r="13" spans="1:9" ht="13.5" customHeight="1">
      <c r="A13" s="8">
        <v>2</v>
      </c>
      <c r="B13" s="8" t="s">
        <v>176</v>
      </c>
      <c r="C13" s="13"/>
      <c r="D13" s="8" t="s">
        <v>30</v>
      </c>
      <c r="E13" s="8"/>
      <c r="F13" s="8">
        <v>723</v>
      </c>
      <c r="G13" s="8">
        <v>177</v>
      </c>
      <c r="H13" s="13"/>
      <c r="I13" s="8">
        <v>900</v>
      </c>
    </row>
    <row r="14" spans="1:9" ht="13.5" customHeight="1">
      <c r="A14" s="8">
        <v>3</v>
      </c>
      <c r="B14" s="8" t="s">
        <v>168</v>
      </c>
      <c r="C14" s="13"/>
      <c r="D14" s="8" t="s">
        <v>26</v>
      </c>
      <c r="E14" s="8"/>
      <c r="F14" s="8">
        <v>807</v>
      </c>
      <c r="G14" s="8">
        <v>63</v>
      </c>
      <c r="H14" s="13"/>
      <c r="I14" s="8">
        <v>870</v>
      </c>
    </row>
    <row r="15" spans="1:9" ht="13.5" customHeight="1">
      <c r="A15" s="8">
        <v>4</v>
      </c>
      <c r="B15" s="8" t="s">
        <v>177</v>
      </c>
      <c r="C15" s="13"/>
      <c r="D15" s="8" t="s">
        <v>62</v>
      </c>
      <c r="E15" s="8"/>
      <c r="F15" s="8">
        <v>730</v>
      </c>
      <c r="G15" s="8">
        <v>133</v>
      </c>
      <c r="H15" s="13"/>
      <c r="I15" s="8">
        <v>863</v>
      </c>
    </row>
    <row r="16" spans="1:9" ht="13.5" customHeight="1">
      <c r="A16" s="8">
        <v>5</v>
      </c>
      <c r="B16" s="8" t="s">
        <v>210</v>
      </c>
      <c r="C16" s="13"/>
      <c r="D16" s="8" t="s">
        <v>10</v>
      </c>
      <c r="E16" s="8"/>
      <c r="F16" s="8">
        <v>730</v>
      </c>
      <c r="G16" s="8">
        <v>117</v>
      </c>
      <c r="H16" s="13"/>
      <c r="I16" s="8">
        <v>847</v>
      </c>
    </row>
    <row r="17" spans="1:9" ht="13.5" customHeight="1">
      <c r="A17" s="8">
        <v>5</v>
      </c>
      <c r="B17" s="8" t="s">
        <v>180</v>
      </c>
      <c r="C17" s="13"/>
      <c r="D17" s="8" t="s">
        <v>20</v>
      </c>
      <c r="E17" s="8"/>
      <c r="F17" s="8">
        <v>730</v>
      </c>
      <c r="G17" s="8">
        <v>117</v>
      </c>
      <c r="H17" s="13"/>
      <c r="I17" s="8">
        <v>847</v>
      </c>
    </row>
    <row r="18" spans="1:9" ht="13.5" customHeight="1">
      <c r="A18" s="8">
        <v>7</v>
      </c>
      <c r="B18" s="8" t="s">
        <v>190</v>
      </c>
      <c r="C18" s="13"/>
      <c r="D18" s="8" t="s">
        <v>35</v>
      </c>
      <c r="E18" s="8"/>
      <c r="F18" s="8" t="s">
        <v>96</v>
      </c>
      <c r="G18" s="8">
        <v>840</v>
      </c>
      <c r="H18" s="13"/>
      <c r="I18" s="8">
        <v>840</v>
      </c>
    </row>
    <row r="19" spans="1:9" ht="13.5" customHeight="1">
      <c r="A19" s="8">
        <v>8</v>
      </c>
      <c r="B19" s="8" t="s">
        <v>157</v>
      </c>
      <c r="C19" s="13"/>
      <c r="D19" s="8" t="s">
        <v>18</v>
      </c>
      <c r="E19" s="8"/>
      <c r="F19" s="8">
        <v>337</v>
      </c>
      <c r="G19" s="8">
        <v>340</v>
      </c>
      <c r="H19" s="13"/>
      <c r="I19" s="8">
        <v>677</v>
      </c>
    </row>
    <row r="20" spans="1:9" ht="13.5" customHeight="1">
      <c r="A20" s="8">
        <v>9</v>
      </c>
      <c r="B20" s="8" t="s">
        <v>167</v>
      </c>
      <c r="C20" s="13"/>
      <c r="D20" s="8" t="s">
        <v>12</v>
      </c>
      <c r="E20" s="8"/>
      <c r="F20" s="8">
        <v>303</v>
      </c>
      <c r="G20" s="8">
        <v>357</v>
      </c>
      <c r="H20" s="13"/>
      <c r="I20" s="8">
        <v>660</v>
      </c>
    </row>
    <row r="21" spans="1:9" ht="13.5" customHeight="1">
      <c r="A21" s="8">
        <v>10</v>
      </c>
      <c r="B21" s="8" t="s">
        <v>162</v>
      </c>
      <c r="C21" s="13"/>
      <c r="D21" s="8" t="s">
        <v>24</v>
      </c>
      <c r="E21" s="8"/>
      <c r="F21" s="8">
        <v>280</v>
      </c>
      <c r="G21" s="8">
        <v>377</v>
      </c>
      <c r="H21" s="13"/>
      <c r="I21" s="8">
        <v>657</v>
      </c>
    </row>
    <row r="22" spans="1:9" ht="13.5" customHeight="1">
      <c r="A22" s="8">
        <v>11</v>
      </c>
      <c r="B22" s="8" t="s">
        <v>165</v>
      </c>
      <c r="C22" s="13"/>
      <c r="D22" s="8" t="s">
        <v>48</v>
      </c>
      <c r="E22" s="8"/>
      <c r="F22" s="8">
        <v>240</v>
      </c>
      <c r="G22" s="8">
        <v>377</v>
      </c>
      <c r="H22" s="13"/>
      <c r="I22" s="8">
        <v>617</v>
      </c>
    </row>
    <row r="23" spans="1:9" ht="13.5" customHeight="1">
      <c r="A23" s="8">
        <v>12</v>
      </c>
      <c r="B23" s="8" t="s">
        <v>160</v>
      </c>
      <c r="C23" s="13"/>
      <c r="D23" s="8" t="s">
        <v>14</v>
      </c>
      <c r="E23" s="8"/>
      <c r="F23" s="8">
        <v>250</v>
      </c>
      <c r="G23" s="8">
        <v>357</v>
      </c>
      <c r="H23" s="13"/>
      <c r="I23" s="8">
        <v>607</v>
      </c>
    </row>
    <row r="24" spans="1:9" ht="13.5" customHeight="1">
      <c r="A24" s="8">
        <v>13</v>
      </c>
      <c r="B24" s="8" t="s">
        <v>178</v>
      </c>
      <c r="C24" s="13"/>
      <c r="D24" s="8" t="s">
        <v>39</v>
      </c>
      <c r="E24" s="8"/>
      <c r="F24" s="8">
        <v>553</v>
      </c>
      <c r="G24" s="8">
        <v>47</v>
      </c>
      <c r="H24" s="13"/>
      <c r="I24" s="8">
        <v>600</v>
      </c>
    </row>
    <row r="25" spans="1:9" ht="13.5" customHeight="1">
      <c r="A25" s="8">
        <v>14</v>
      </c>
      <c r="B25" s="8" t="s">
        <v>175</v>
      </c>
      <c r="C25" s="13"/>
      <c r="D25" s="8" t="s">
        <v>14</v>
      </c>
      <c r="E25" s="8"/>
      <c r="F25" s="8">
        <v>250</v>
      </c>
      <c r="G25" s="8">
        <v>273</v>
      </c>
      <c r="H25" s="13"/>
      <c r="I25" s="8">
        <v>523</v>
      </c>
    </row>
    <row r="26" spans="1:9" ht="13.5" customHeight="1">
      <c r="A26" s="8">
        <v>15</v>
      </c>
      <c r="B26" s="8" t="s">
        <v>155</v>
      </c>
      <c r="C26" s="13"/>
      <c r="D26" s="8" t="s">
        <v>28</v>
      </c>
      <c r="E26" s="8"/>
      <c r="F26" s="8">
        <v>337</v>
      </c>
      <c r="G26" s="8">
        <v>63</v>
      </c>
      <c r="H26" s="13"/>
      <c r="I26" s="8">
        <v>400</v>
      </c>
    </row>
    <row r="27" spans="1:9" ht="13.5" customHeight="1">
      <c r="A27" s="8">
        <v>16</v>
      </c>
      <c r="B27" s="8" t="s">
        <v>244</v>
      </c>
      <c r="C27" s="13"/>
      <c r="D27" s="8" t="s">
        <v>223</v>
      </c>
      <c r="E27" s="8"/>
      <c r="F27" s="8">
        <v>250</v>
      </c>
      <c r="G27" s="8">
        <v>117</v>
      </c>
      <c r="H27" s="13"/>
      <c r="I27" s="8">
        <v>367</v>
      </c>
    </row>
    <row r="28" spans="1:9" ht="13.5" customHeight="1">
      <c r="A28" s="8">
        <v>17</v>
      </c>
      <c r="B28" s="8" t="s">
        <v>183</v>
      </c>
      <c r="C28" s="13"/>
      <c r="D28" s="8" t="s">
        <v>86</v>
      </c>
      <c r="E28" s="8"/>
      <c r="F28" s="8">
        <v>280</v>
      </c>
      <c r="G28" s="8">
        <v>73</v>
      </c>
      <c r="H28" s="13"/>
      <c r="I28" s="8">
        <v>353</v>
      </c>
    </row>
    <row r="29" spans="1:9" ht="13.5" customHeight="1">
      <c r="A29" s="8">
        <v>18</v>
      </c>
      <c r="B29" s="8" t="s">
        <v>156</v>
      </c>
      <c r="C29" s="13"/>
      <c r="D29" s="8" t="s">
        <v>16</v>
      </c>
      <c r="E29" s="8"/>
      <c r="F29" s="8">
        <v>353</v>
      </c>
      <c r="G29" s="8" t="s">
        <v>96</v>
      </c>
      <c r="H29" s="13"/>
      <c r="I29" s="8">
        <v>353</v>
      </c>
    </row>
    <row r="30" spans="1:9" ht="13.5" customHeight="1">
      <c r="A30" s="8">
        <v>19</v>
      </c>
      <c r="B30" s="8" t="s">
        <v>161</v>
      </c>
      <c r="C30" s="13"/>
      <c r="D30" s="8" t="s">
        <v>30</v>
      </c>
      <c r="E30" s="8"/>
      <c r="F30" s="8">
        <v>247</v>
      </c>
      <c r="G30" s="8">
        <v>103</v>
      </c>
      <c r="H30" s="13"/>
      <c r="I30" s="8">
        <v>350</v>
      </c>
    </row>
    <row r="31" spans="1:9" ht="13.5" customHeight="1">
      <c r="A31" s="8">
        <v>20</v>
      </c>
      <c r="B31" s="8" t="s">
        <v>245</v>
      </c>
      <c r="C31" s="13"/>
      <c r="D31" s="8" t="s">
        <v>238</v>
      </c>
      <c r="E31" s="8"/>
      <c r="F31" s="8" t="s">
        <v>96</v>
      </c>
      <c r="G31" s="8">
        <v>340</v>
      </c>
      <c r="H31" s="13"/>
      <c r="I31" s="8">
        <v>340</v>
      </c>
    </row>
    <row r="32" spans="1:9" ht="13.5" customHeight="1">
      <c r="A32" s="8">
        <v>21</v>
      </c>
      <c r="B32" s="8" t="s">
        <v>246</v>
      </c>
      <c r="C32" s="13"/>
      <c r="D32" s="8" t="s">
        <v>224</v>
      </c>
      <c r="E32" s="8"/>
      <c r="F32" s="8">
        <v>207</v>
      </c>
      <c r="G32" s="8">
        <v>120</v>
      </c>
      <c r="H32" s="13"/>
      <c r="I32" s="8">
        <v>327</v>
      </c>
    </row>
    <row r="33" spans="1:9" ht="13.5" customHeight="1">
      <c r="A33" s="8">
        <v>22</v>
      </c>
      <c r="B33" s="8" t="s">
        <v>181</v>
      </c>
      <c r="C33" s="13"/>
      <c r="D33" s="8" t="s">
        <v>58</v>
      </c>
      <c r="E33" s="8"/>
      <c r="F33" s="8">
        <v>200</v>
      </c>
      <c r="G33" s="8">
        <v>120</v>
      </c>
      <c r="H33" s="13"/>
      <c r="I33" s="8">
        <v>320</v>
      </c>
    </row>
    <row r="34" spans="1:9" ht="13.5" customHeight="1">
      <c r="A34" s="8">
        <v>23</v>
      </c>
      <c r="B34" s="8" t="s">
        <v>173</v>
      </c>
      <c r="C34" s="13"/>
      <c r="D34" s="8" t="s">
        <v>24</v>
      </c>
      <c r="E34" s="8"/>
      <c r="F34" s="8">
        <v>240</v>
      </c>
      <c r="G34" s="8">
        <v>60</v>
      </c>
      <c r="H34" s="13"/>
      <c r="I34" s="8">
        <v>300</v>
      </c>
    </row>
    <row r="35" spans="1:9" ht="13.5" customHeight="1">
      <c r="A35" s="8">
        <v>24</v>
      </c>
      <c r="B35" s="8" t="s">
        <v>166</v>
      </c>
      <c r="C35" s="13"/>
      <c r="D35" s="8" t="s">
        <v>22</v>
      </c>
      <c r="E35" s="8"/>
      <c r="F35" s="8">
        <v>193</v>
      </c>
      <c r="G35" s="8">
        <v>90</v>
      </c>
      <c r="H35" s="13"/>
      <c r="I35" s="8">
        <v>283</v>
      </c>
    </row>
    <row r="36" spans="1:9" ht="13.5" customHeight="1">
      <c r="A36" s="8">
        <v>25</v>
      </c>
      <c r="B36" s="8" t="s">
        <v>164</v>
      </c>
      <c r="C36" s="13"/>
      <c r="D36" s="8" t="s">
        <v>42</v>
      </c>
      <c r="E36" s="8"/>
      <c r="F36" s="8">
        <v>217</v>
      </c>
      <c r="G36" s="8">
        <v>63</v>
      </c>
      <c r="H36" s="13"/>
      <c r="I36" s="8">
        <v>280</v>
      </c>
    </row>
    <row r="37" spans="1:9" ht="13.5" customHeight="1">
      <c r="A37" s="8">
        <v>26</v>
      </c>
      <c r="B37" s="8" t="s">
        <v>171</v>
      </c>
      <c r="C37" s="13"/>
      <c r="D37" s="8" t="s">
        <v>22</v>
      </c>
      <c r="E37" s="8"/>
      <c r="F37" s="8">
        <v>153</v>
      </c>
      <c r="G37" s="8">
        <v>110</v>
      </c>
      <c r="H37" s="13"/>
      <c r="I37" s="8">
        <v>263</v>
      </c>
    </row>
    <row r="38" spans="1:9" ht="13.5" customHeight="1">
      <c r="A38" s="8">
        <v>27</v>
      </c>
      <c r="B38" s="8" t="s">
        <v>191</v>
      </c>
      <c r="C38" s="13"/>
      <c r="D38" s="8" t="s">
        <v>79</v>
      </c>
      <c r="E38" s="8"/>
      <c r="F38" s="8">
        <v>163</v>
      </c>
      <c r="G38" s="8">
        <v>93</v>
      </c>
      <c r="H38" s="13"/>
      <c r="I38" s="8">
        <v>256</v>
      </c>
    </row>
    <row r="39" spans="1:9" ht="13.5" customHeight="1">
      <c r="A39" s="8">
        <v>28</v>
      </c>
      <c r="B39" s="8" t="s">
        <v>202</v>
      </c>
      <c r="C39" s="13"/>
      <c r="D39" s="8" t="s">
        <v>67</v>
      </c>
      <c r="E39" s="8"/>
      <c r="F39" s="8">
        <v>253</v>
      </c>
      <c r="G39" s="8" t="s">
        <v>96</v>
      </c>
      <c r="H39" s="13"/>
      <c r="I39" s="8">
        <v>253</v>
      </c>
    </row>
    <row r="40" spans="1:9" ht="13.5" customHeight="1">
      <c r="A40" s="8">
        <v>29</v>
      </c>
      <c r="B40" s="8" t="s">
        <v>169</v>
      </c>
      <c r="C40" s="13"/>
      <c r="D40" s="8" t="s">
        <v>50</v>
      </c>
      <c r="E40" s="8"/>
      <c r="F40" s="8">
        <v>237</v>
      </c>
      <c r="G40" s="8" t="s">
        <v>96</v>
      </c>
      <c r="H40" s="13"/>
      <c r="I40" s="8">
        <v>237</v>
      </c>
    </row>
    <row r="41" spans="1:9" ht="13.5" customHeight="1">
      <c r="A41" s="8">
        <v>30</v>
      </c>
      <c r="B41" s="8" t="s">
        <v>188</v>
      </c>
      <c r="C41" s="13"/>
      <c r="D41" s="8" t="s">
        <v>71</v>
      </c>
      <c r="E41" s="8"/>
      <c r="F41" s="8">
        <v>150</v>
      </c>
      <c r="G41" s="8">
        <v>63</v>
      </c>
      <c r="H41" s="13"/>
      <c r="I41" s="8">
        <v>213</v>
      </c>
    </row>
    <row r="42" spans="1:9" ht="13.5" customHeight="1">
      <c r="A42" s="8">
        <v>31</v>
      </c>
      <c r="B42" s="8" t="s">
        <v>184</v>
      </c>
      <c r="C42" s="13"/>
      <c r="D42" s="8" t="s">
        <v>69</v>
      </c>
      <c r="E42" s="8"/>
      <c r="F42" s="8">
        <v>177</v>
      </c>
      <c r="G42" s="8" t="s">
        <v>96</v>
      </c>
      <c r="H42" s="13"/>
      <c r="I42" s="8">
        <v>177</v>
      </c>
    </row>
    <row r="43" spans="1:9" ht="13.5" customHeight="1">
      <c r="A43" s="8">
        <v>32</v>
      </c>
      <c r="B43" s="8" t="s">
        <v>194</v>
      </c>
      <c r="C43" s="13"/>
      <c r="D43" s="8" t="s">
        <v>69</v>
      </c>
      <c r="E43" s="8"/>
      <c r="F43" s="8">
        <v>150</v>
      </c>
      <c r="G43" s="8" t="s">
        <v>96</v>
      </c>
      <c r="H43" s="13"/>
      <c r="I43" s="8">
        <v>150</v>
      </c>
    </row>
    <row r="44" spans="1:9" ht="13.5" customHeight="1">
      <c r="A44" s="8">
        <v>32</v>
      </c>
      <c r="B44" s="8" t="s">
        <v>247</v>
      </c>
      <c r="C44" s="13"/>
      <c r="D44" s="8" t="s">
        <v>16</v>
      </c>
      <c r="E44" s="8"/>
      <c r="F44" s="8">
        <v>150</v>
      </c>
      <c r="G44" s="8" t="s">
        <v>94</v>
      </c>
      <c r="H44" s="13"/>
      <c r="I44" s="8">
        <v>150</v>
      </c>
    </row>
    <row r="45" spans="1:9" ht="13.5" customHeight="1">
      <c r="A45" s="8">
        <v>32</v>
      </c>
      <c r="B45" s="8" t="s">
        <v>248</v>
      </c>
      <c r="C45" s="13"/>
      <c r="D45" s="8" t="s">
        <v>24</v>
      </c>
      <c r="E45" s="8"/>
      <c r="F45" s="8">
        <v>150</v>
      </c>
      <c r="G45" s="8" t="s">
        <v>94</v>
      </c>
      <c r="H45" s="13"/>
      <c r="I45" s="8">
        <v>150</v>
      </c>
    </row>
    <row r="46" spans="1:9" ht="13.5" customHeight="1">
      <c r="A46" s="8">
        <v>32</v>
      </c>
      <c r="B46" s="8" t="s">
        <v>249</v>
      </c>
      <c r="C46" s="13"/>
      <c r="D46" s="8" t="s">
        <v>226</v>
      </c>
      <c r="E46" s="8"/>
      <c r="F46" s="8">
        <v>150</v>
      </c>
      <c r="G46" s="8" t="s">
        <v>96</v>
      </c>
      <c r="H46" s="13"/>
      <c r="I46" s="8">
        <v>150</v>
      </c>
    </row>
    <row r="47" spans="1:9" ht="13.5" customHeight="1">
      <c r="A47" s="8">
        <v>32</v>
      </c>
      <c r="B47" s="8" t="s">
        <v>206</v>
      </c>
      <c r="C47" s="13"/>
      <c r="D47" s="8" t="s">
        <v>225</v>
      </c>
      <c r="E47" s="8"/>
      <c r="F47" s="8">
        <v>150</v>
      </c>
      <c r="G47" s="8" t="s">
        <v>96</v>
      </c>
      <c r="H47" s="13"/>
      <c r="I47" s="8">
        <v>150</v>
      </c>
    </row>
    <row r="48" spans="1:9" ht="13.5" customHeight="1">
      <c r="A48" s="8">
        <v>32</v>
      </c>
      <c r="B48" s="8" t="s">
        <v>200</v>
      </c>
      <c r="C48" s="13"/>
      <c r="D48" s="8" t="s">
        <v>98</v>
      </c>
      <c r="E48" s="8"/>
      <c r="F48" s="8">
        <v>150</v>
      </c>
      <c r="G48" s="8" t="s">
        <v>96</v>
      </c>
      <c r="H48" s="13"/>
      <c r="I48" s="8">
        <v>150</v>
      </c>
    </row>
    <row r="49" spans="1:9" ht="13.5" customHeight="1">
      <c r="A49" s="8">
        <v>32</v>
      </c>
      <c r="B49" s="8" t="s">
        <v>198</v>
      </c>
      <c r="C49" s="13"/>
      <c r="D49" s="8" t="s">
        <v>46</v>
      </c>
      <c r="E49" s="8"/>
      <c r="F49" s="8">
        <v>150</v>
      </c>
      <c r="G49" s="8" t="s">
        <v>96</v>
      </c>
      <c r="H49" s="13"/>
      <c r="I49" s="8">
        <v>150</v>
      </c>
    </row>
    <row r="50" spans="1:9" ht="13.5" customHeight="1">
      <c r="A50" s="8">
        <v>32</v>
      </c>
      <c r="B50" s="8" t="s">
        <v>195</v>
      </c>
      <c r="C50" s="13"/>
      <c r="D50" s="8" t="s">
        <v>105</v>
      </c>
      <c r="E50" s="8"/>
      <c r="F50" s="8">
        <v>150</v>
      </c>
      <c r="G50" s="8" t="s">
        <v>96</v>
      </c>
      <c r="H50" s="13"/>
      <c r="I50" s="8">
        <v>150</v>
      </c>
    </row>
    <row r="51" spans="1:9" ht="13.5" customHeight="1">
      <c r="A51" s="8">
        <v>40</v>
      </c>
      <c r="B51" s="8" t="s">
        <v>186</v>
      </c>
      <c r="C51" s="13"/>
      <c r="D51" s="8" t="s">
        <v>100</v>
      </c>
      <c r="E51" s="8"/>
      <c r="F51" s="8">
        <v>87</v>
      </c>
      <c r="G51" s="8">
        <v>60</v>
      </c>
      <c r="H51" s="13"/>
      <c r="I51" s="8">
        <v>147</v>
      </c>
    </row>
    <row r="52" spans="1:9" ht="13.5" customHeight="1">
      <c r="A52" s="8">
        <v>41</v>
      </c>
      <c r="B52" s="8" t="s">
        <v>250</v>
      </c>
      <c r="C52" s="13"/>
      <c r="D52" s="8" t="s">
        <v>30</v>
      </c>
      <c r="E52" s="8"/>
      <c r="F52" s="8" t="s">
        <v>96</v>
      </c>
      <c r="G52" s="8">
        <v>117</v>
      </c>
      <c r="H52" s="13"/>
      <c r="I52" s="8">
        <v>117</v>
      </c>
    </row>
    <row r="53" spans="1:9" ht="13.5" customHeight="1">
      <c r="A53" s="8">
        <v>42</v>
      </c>
      <c r="B53" s="8" t="s">
        <v>187</v>
      </c>
      <c r="C53" s="13"/>
      <c r="D53" s="8" t="s">
        <v>64</v>
      </c>
      <c r="E53" s="8"/>
      <c r="F53" s="8">
        <v>117</v>
      </c>
      <c r="G53" s="8" t="s">
        <v>96</v>
      </c>
      <c r="H53" s="13"/>
      <c r="I53" s="8">
        <v>117</v>
      </c>
    </row>
    <row r="54" spans="1:9" ht="13.5" customHeight="1">
      <c r="A54" s="8">
        <v>43</v>
      </c>
      <c r="B54" s="8" t="s">
        <v>179</v>
      </c>
      <c r="C54" s="13"/>
      <c r="D54" s="8" t="s">
        <v>46</v>
      </c>
      <c r="E54" s="8"/>
      <c r="F54" s="8">
        <v>100</v>
      </c>
      <c r="G54" s="8" t="s">
        <v>96</v>
      </c>
      <c r="H54" s="13"/>
      <c r="I54" s="8">
        <v>100</v>
      </c>
    </row>
    <row r="55" spans="1:9" ht="13.5" customHeight="1">
      <c r="A55" s="8">
        <v>44</v>
      </c>
      <c r="B55" s="8" t="s">
        <v>251</v>
      </c>
      <c r="C55" s="13"/>
      <c r="D55" s="8" t="s">
        <v>60</v>
      </c>
      <c r="E55" s="8"/>
      <c r="F55" s="8" t="s">
        <v>96</v>
      </c>
      <c r="G55" s="8" t="s">
        <v>94</v>
      </c>
      <c r="H55" s="13"/>
      <c r="I55" s="8">
        <v>0</v>
      </c>
    </row>
    <row r="56" spans="1:9" ht="13.5" customHeight="1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3.5" customHeight="1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3.5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3.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3.5" customHeight="1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3.5" customHeight="1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3.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3.5" customHeight="1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3.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3.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3.5" customHeight="1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3.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3.5" customHeight="1">
      <c r="A68" s="14"/>
      <c r="B68" s="13"/>
      <c r="C68" s="13"/>
      <c r="D68" s="13"/>
      <c r="E68" s="13"/>
      <c r="F68" s="13"/>
      <c r="G68" s="13"/>
      <c r="H68" s="13"/>
      <c r="I68" s="13"/>
    </row>
  </sheetData>
  <sheetProtection password="CCF9" sheet="1" objects="1" scenarios="1"/>
  <mergeCells count="2">
    <mergeCell ref="A1:C1"/>
    <mergeCell ref="A2:C2"/>
  </mergeCells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C1"/>
    </sheetView>
  </sheetViews>
  <sheetFormatPr defaultColWidth="11.421875" defaultRowHeight="12.75"/>
  <cols>
    <col min="1" max="1" width="6.8515625" style="0" customWidth="1"/>
    <col min="2" max="2" width="38.8515625" style="0" bestFit="1" customWidth="1"/>
    <col min="4" max="4" width="29.57421875" style="0" bestFit="1" customWidth="1"/>
    <col min="5" max="5" width="5.00390625" style="0" bestFit="1" customWidth="1"/>
    <col min="6" max="6" width="3.140625" style="0" bestFit="1" customWidth="1"/>
    <col min="7" max="7" width="5.00390625" style="0" bestFit="1" customWidth="1"/>
  </cols>
  <sheetData>
    <row r="1" spans="1:4" ht="18">
      <c r="A1" s="18" t="s">
        <v>213</v>
      </c>
      <c r="B1" s="19"/>
      <c r="C1" s="20"/>
      <c r="D1" s="6"/>
    </row>
    <row r="2" spans="1:3" ht="12.75">
      <c r="A2" s="23" t="s">
        <v>229</v>
      </c>
      <c r="B2" s="22"/>
      <c r="C2" s="22"/>
    </row>
    <row r="4" spans="2:4" ht="12.75">
      <c r="B4" t="s">
        <v>108</v>
      </c>
      <c r="D4" t="s">
        <v>120</v>
      </c>
    </row>
    <row r="5" spans="1:4" ht="12.75">
      <c r="A5" t="s">
        <v>106</v>
      </c>
      <c r="B5" t="s">
        <v>140</v>
      </c>
      <c r="D5" t="s">
        <v>217</v>
      </c>
    </row>
    <row r="8" spans="1:7" ht="12.75">
      <c r="A8" s="3" t="s">
        <v>110</v>
      </c>
      <c r="B8" s="4" t="s">
        <v>109</v>
      </c>
      <c r="C8" s="4"/>
      <c r="D8" s="4" t="s">
        <v>111</v>
      </c>
      <c r="E8" s="4" t="s">
        <v>116</v>
      </c>
      <c r="F8" s="4"/>
      <c r="G8" s="5" t="s">
        <v>117</v>
      </c>
    </row>
    <row r="9" spans="1:7" ht="12.75">
      <c r="A9">
        <v>1</v>
      </c>
      <c r="B9" t="s">
        <v>25</v>
      </c>
      <c r="D9" t="s">
        <v>26</v>
      </c>
      <c r="E9">
        <v>24.2</v>
      </c>
      <c r="G9">
        <v>807</v>
      </c>
    </row>
    <row r="10" spans="1:7" ht="12.75">
      <c r="A10">
        <v>2</v>
      </c>
      <c r="B10" t="s">
        <v>88</v>
      </c>
      <c r="D10" t="s">
        <v>10</v>
      </c>
      <c r="E10">
        <v>21.9</v>
      </c>
      <c r="G10">
        <v>730</v>
      </c>
    </row>
    <row r="11" spans="1:7" ht="12.75">
      <c r="A11">
        <v>2</v>
      </c>
      <c r="B11" t="s">
        <v>19</v>
      </c>
      <c r="D11" t="s">
        <v>20</v>
      </c>
      <c r="E11">
        <v>21.9</v>
      </c>
      <c r="G11">
        <v>730</v>
      </c>
    </row>
    <row r="12" spans="1:7" ht="12.75">
      <c r="A12">
        <v>2</v>
      </c>
      <c r="B12" t="s">
        <v>61</v>
      </c>
      <c r="D12" t="s">
        <v>62</v>
      </c>
      <c r="E12">
        <v>21.9</v>
      </c>
      <c r="G12">
        <v>730</v>
      </c>
    </row>
    <row r="13" spans="1:7" ht="12.75">
      <c r="A13">
        <v>5</v>
      </c>
      <c r="B13" t="s">
        <v>122</v>
      </c>
      <c r="D13" t="s">
        <v>30</v>
      </c>
      <c r="E13">
        <v>21.7</v>
      </c>
      <c r="G13">
        <v>723</v>
      </c>
    </row>
    <row r="14" spans="1:7" ht="12.75">
      <c r="A14">
        <v>6</v>
      </c>
      <c r="B14" t="s">
        <v>9</v>
      </c>
      <c r="D14" t="s">
        <v>10</v>
      </c>
      <c r="E14">
        <v>18.3</v>
      </c>
      <c r="G14">
        <v>610</v>
      </c>
    </row>
    <row r="15" spans="1:7" ht="12.75">
      <c r="A15">
        <v>7</v>
      </c>
      <c r="B15" t="s">
        <v>38</v>
      </c>
      <c r="D15" t="s">
        <v>39</v>
      </c>
      <c r="E15">
        <v>16.6</v>
      </c>
      <c r="G15">
        <v>553</v>
      </c>
    </row>
    <row r="16" spans="1:7" ht="12.75">
      <c r="A16">
        <v>8</v>
      </c>
      <c r="B16" t="s">
        <v>15</v>
      </c>
      <c r="D16" t="s">
        <v>16</v>
      </c>
      <c r="E16">
        <v>10.6</v>
      </c>
      <c r="G16">
        <v>353</v>
      </c>
    </row>
    <row r="17" spans="1:7" ht="12.75">
      <c r="A17">
        <v>9</v>
      </c>
      <c r="B17" t="s">
        <v>17</v>
      </c>
      <c r="D17" t="s">
        <v>18</v>
      </c>
      <c r="E17">
        <v>10.1</v>
      </c>
      <c r="G17">
        <v>337</v>
      </c>
    </row>
    <row r="18" spans="1:7" ht="12.75">
      <c r="A18">
        <v>9</v>
      </c>
      <c r="B18" t="s">
        <v>27</v>
      </c>
      <c r="D18" t="s">
        <v>28</v>
      </c>
      <c r="E18">
        <v>10.1</v>
      </c>
      <c r="G18">
        <v>337</v>
      </c>
    </row>
    <row r="19" spans="1:7" ht="12.75">
      <c r="A19">
        <v>11</v>
      </c>
      <c r="B19" t="s">
        <v>54</v>
      </c>
      <c r="D19" t="s">
        <v>12</v>
      </c>
      <c r="E19">
        <v>9.1</v>
      </c>
      <c r="G19">
        <v>303</v>
      </c>
    </row>
    <row r="20" spans="1:7" ht="12.75">
      <c r="A20">
        <v>12</v>
      </c>
      <c r="B20" t="s">
        <v>85</v>
      </c>
      <c r="D20" t="s">
        <v>86</v>
      </c>
      <c r="E20">
        <v>8.4</v>
      </c>
      <c r="G20">
        <v>280</v>
      </c>
    </row>
    <row r="21" spans="1:7" ht="12.75">
      <c r="A21">
        <v>12</v>
      </c>
      <c r="B21" t="s">
        <v>23</v>
      </c>
      <c r="D21" t="s">
        <v>24</v>
      </c>
      <c r="E21">
        <v>8.4</v>
      </c>
      <c r="G21">
        <v>280</v>
      </c>
    </row>
    <row r="22" spans="1:7" ht="12.75">
      <c r="A22">
        <v>14</v>
      </c>
      <c r="B22" t="s">
        <v>66</v>
      </c>
      <c r="D22" t="s">
        <v>67</v>
      </c>
      <c r="E22">
        <v>7.6</v>
      </c>
      <c r="G22">
        <v>253</v>
      </c>
    </row>
    <row r="23" spans="1:7" ht="12.75">
      <c r="A23">
        <v>15</v>
      </c>
      <c r="B23" t="s">
        <v>13</v>
      </c>
      <c r="D23" t="s">
        <v>14</v>
      </c>
      <c r="E23">
        <v>7.5</v>
      </c>
      <c r="G23">
        <v>250</v>
      </c>
    </row>
    <row r="24" spans="1:7" ht="12.75">
      <c r="A24">
        <v>15</v>
      </c>
      <c r="B24" t="s">
        <v>218</v>
      </c>
      <c r="D24" t="s">
        <v>223</v>
      </c>
      <c r="E24">
        <v>7.5</v>
      </c>
      <c r="G24">
        <v>250</v>
      </c>
    </row>
    <row r="25" spans="1:7" ht="12.75">
      <c r="A25">
        <v>15</v>
      </c>
      <c r="B25" t="s">
        <v>53</v>
      </c>
      <c r="D25" t="s">
        <v>14</v>
      </c>
      <c r="E25">
        <v>7.5</v>
      </c>
      <c r="G25">
        <v>250</v>
      </c>
    </row>
    <row r="26" spans="1:7" ht="12.75">
      <c r="A26">
        <v>18</v>
      </c>
      <c r="B26" t="s">
        <v>40</v>
      </c>
      <c r="D26" t="s">
        <v>30</v>
      </c>
      <c r="E26">
        <v>7.4</v>
      </c>
      <c r="G26">
        <v>247</v>
      </c>
    </row>
    <row r="27" spans="1:7" ht="12.75">
      <c r="A27">
        <v>19</v>
      </c>
      <c r="B27" t="s">
        <v>31</v>
      </c>
      <c r="D27" t="s">
        <v>24</v>
      </c>
      <c r="E27">
        <v>7.2</v>
      </c>
      <c r="G27">
        <v>240</v>
      </c>
    </row>
    <row r="28" spans="1:7" ht="12.75">
      <c r="A28">
        <v>19</v>
      </c>
      <c r="B28" t="s">
        <v>47</v>
      </c>
      <c r="D28" t="s">
        <v>48</v>
      </c>
      <c r="E28">
        <v>7.2</v>
      </c>
      <c r="G28">
        <v>240</v>
      </c>
    </row>
    <row r="29" spans="1:7" ht="12.75">
      <c r="A29">
        <v>21</v>
      </c>
      <c r="B29" t="s">
        <v>49</v>
      </c>
      <c r="D29" t="s">
        <v>50</v>
      </c>
      <c r="E29">
        <v>7.1</v>
      </c>
      <c r="G29">
        <v>237</v>
      </c>
    </row>
    <row r="30" spans="1:7" ht="12.75">
      <c r="A30">
        <v>22</v>
      </c>
      <c r="B30" t="s">
        <v>41</v>
      </c>
      <c r="D30" t="s">
        <v>42</v>
      </c>
      <c r="E30">
        <v>6.5</v>
      </c>
      <c r="G30">
        <v>217</v>
      </c>
    </row>
    <row r="31" spans="1:7" ht="12.75">
      <c r="A31">
        <v>23</v>
      </c>
      <c r="B31" t="s">
        <v>219</v>
      </c>
      <c r="D31" t="s">
        <v>224</v>
      </c>
      <c r="E31">
        <v>6.2</v>
      </c>
      <c r="G31">
        <v>207</v>
      </c>
    </row>
    <row r="32" spans="1:7" ht="12.75">
      <c r="A32">
        <v>24</v>
      </c>
      <c r="B32" t="s">
        <v>57</v>
      </c>
      <c r="D32" t="s">
        <v>58</v>
      </c>
      <c r="E32">
        <v>6</v>
      </c>
      <c r="G32">
        <v>200</v>
      </c>
    </row>
    <row r="33" spans="1:7" ht="12.75">
      <c r="A33">
        <v>25</v>
      </c>
      <c r="B33" t="s">
        <v>259</v>
      </c>
      <c r="D33" t="s">
        <v>260</v>
      </c>
      <c r="E33">
        <v>5.8</v>
      </c>
      <c r="G33">
        <v>193</v>
      </c>
    </row>
    <row r="34" spans="1:7" ht="12.75">
      <c r="A34">
        <v>26</v>
      </c>
      <c r="B34" t="s">
        <v>68</v>
      </c>
      <c r="D34" t="s">
        <v>69</v>
      </c>
      <c r="E34">
        <v>5.3</v>
      </c>
      <c r="G34">
        <v>177</v>
      </c>
    </row>
    <row r="35" spans="1:7" ht="12.75">
      <c r="A35">
        <v>27</v>
      </c>
      <c r="B35" t="s">
        <v>78</v>
      </c>
      <c r="D35" t="s">
        <v>79</v>
      </c>
      <c r="E35">
        <v>4.9</v>
      </c>
      <c r="G35">
        <v>163</v>
      </c>
    </row>
    <row r="36" spans="1:7" ht="12.75">
      <c r="A36">
        <v>28</v>
      </c>
      <c r="B36" t="s">
        <v>33</v>
      </c>
      <c r="D36" t="s">
        <v>22</v>
      </c>
      <c r="E36">
        <v>4.6</v>
      </c>
      <c r="G36">
        <v>153</v>
      </c>
    </row>
    <row r="37" spans="1:7" ht="12.75">
      <c r="A37">
        <v>29</v>
      </c>
      <c r="B37" t="s">
        <v>104</v>
      </c>
      <c r="D37" t="s">
        <v>105</v>
      </c>
      <c r="E37">
        <v>4.5</v>
      </c>
      <c r="G37">
        <v>150</v>
      </c>
    </row>
    <row r="38" spans="1:7" ht="12.75">
      <c r="A38">
        <v>29</v>
      </c>
      <c r="B38" t="s">
        <v>80</v>
      </c>
      <c r="D38" t="s">
        <v>225</v>
      </c>
      <c r="E38">
        <v>4.5</v>
      </c>
      <c r="G38">
        <v>150</v>
      </c>
    </row>
    <row r="39" spans="1:7" ht="12.75">
      <c r="A39">
        <v>29</v>
      </c>
      <c r="B39" t="s">
        <v>82</v>
      </c>
      <c r="D39" t="s">
        <v>46</v>
      </c>
      <c r="E39">
        <v>4.5</v>
      </c>
      <c r="G39">
        <v>150</v>
      </c>
    </row>
    <row r="40" spans="1:7" ht="12.75">
      <c r="A40">
        <v>29</v>
      </c>
      <c r="B40" t="s">
        <v>70</v>
      </c>
      <c r="D40" t="s">
        <v>71</v>
      </c>
      <c r="E40">
        <v>4.5</v>
      </c>
      <c r="G40">
        <v>150</v>
      </c>
    </row>
    <row r="41" spans="1:7" ht="12.75">
      <c r="A41">
        <v>29</v>
      </c>
      <c r="B41" t="s">
        <v>97</v>
      </c>
      <c r="D41" t="s">
        <v>98</v>
      </c>
      <c r="E41">
        <v>4.5</v>
      </c>
      <c r="G41">
        <v>150</v>
      </c>
    </row>
    <row r="42" spans="1:7" ht="12.75">
      <c r="A42">
        <v>29</v>
      </c>
      <c r="B42" t="s">
        <v>220</v>
      </c>
      <c r="D42" t="s">
        <v>226</v>
      </c>
      <c r="E42">
        <v>4.5</v>
      </c>
      <c r="G42">
        <v>150</v>
      </c>
    </row>
    <row r="43" spans="1:7" ht="12.75">
      <c r="A43">
        <v>29</v>
      </c>
      <c r="B43" t="s">
        <v>221</v>
      </c>
      <c r="D43" t="s">
        <v>24</v>
      </c>
      <c r="E43">
        <v>4.5</v>
      </c>
      <c r="G43">
        <v>150</v>
      </c>
    </row>
    <row r="44" spans="1:7" ht="12.75">
      <c r="A44">
        <v>29</v>
      </c>
      <c r="B44" t="s">
        <v>222</v>
      </c>
      <c r="D44" t="s">
        <v>16</v>
      </c>
      <c r="E44">
        <v>4.5</v>
      </c>
      <c r="G44">
        <v>150</v>
      </c>
    </row>
    <row r="45" spans="1:7" ht="12.75">
      <c r="A45">
        <v>29</v>
      </c>
      <c r="B45" t="s">
        <v>101</v>
      </c>
      <c r="D45" t="s">
        <v>69</v>
      </c>
      <c r="E45">
        <v>4.5</v>
      </c>
      <c r="G45">
        <v>150</v>
      </c>
    </row>
    <row r="46" spans="1:7" ht="12.75">
      <c r="A46">
        <v>38</v>
      </c>
      <c r="B46" t="s">
        <v>63</v>
      </c>
      <c r="D46" t="s">
        <v>64</v>
      </c>
      <c r="E46">
        <v>3.5</v>
      </c>
      <c r="G46">
        <v>117</v>
      </c>
    </row>
    <row r="47" spans="1:7" ht="12.75">
      <c r="A47">
        <v>39</v>
      </c>
      <c r="B47" t="s">
        <v>45</v>
      </c>
      <c r="D47" t="s">
        <v>46</v>
      </c>
      <c r="E47">
        <v>3</v>
      </c>
      <c r="G47">
        <v>100</v>
      </c>
    </row>
    <row r="48" spans="1:7" ht="12.75">
      <c r="A48">
        <v>40</v>
      </c>
      <c r="B48" t="s">
        <v>72</v>
      </c>
      <c r="D48" t="s">
        <v>100</v>
      </c>
      <c r="E48">
        <v>2.6</v>
      </c>
      <c r="G48">
        <v>87</v>
      </c>
    </row>
  </sheetData>
  <mergeCells count="2">
    <mergeCell ref="A1:C1"/>
    <mergeCell ref="A2:C2"/>
  </mergeCells>
  <printOptions/>
  <pageMargins left="0.75" right="0.75" top="1" bottom="1" header="0" footer="0"/>
  <pageSetup horizontalDpi="96" verticalDpi="96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1">
      <selection activeCell="A13" sqref="A13"/>
    </sheetView>
  </sheetViews>
  <sheetFormatPr defaultColWidth="11.421875" defaultRowHeight="12.75"/>
  <cols>
    <col min="1" max="1" width="8.8515625" style="0" customWidth="1"/>
    <col min="2" max="2" width="38.00390625" style="0" bestFit="1" customWidth="1"/>
    <col min="3" max="3" width="7.00390625" style="0" customWidth="1"/>
    <col min="4" max="4" width="29.57421875" style="0" bestFit="1" customWidth="1"/>
    <col min="5" max="6" width="8.140625" style="0" bestFit="1" customWidth="1"/>
    <col min="7" max="7" width="7.140625" style="0" bestFit="1" customWidth="1"/>
    <col min="8" max="8" width="6.00390625" style="0" bestFit="1" customWidth="1"/>
    <col min="9" max="10" width="5.57421875" style="0" customWidth="1"/>
    <col min="11" max="11" width="5.00390625" style="0" bestFit="1" customWidth="1"/>
  </cols>
  <sheetData>
    <row r="1" spans="1:3" ht="18">
      <c r="A1" s="18" t="s">
        <v>228</v>
      </c>
      <c r="B1" s="19"/>
      <c r="C1" s="20"/>
    </row>
    <row r="2" spans="1:3" ht="12.75">
      <c r="A2" s="23" t="s">
        <v>227</v>
      </c>
      <c r="B2" s="22"/>
      <c r="C2" s="22"/>
    </row>
    <row r="4" spans="2:4" ht="12.75">
      <c r="B4" t="s">
        <v>108</v>
      </c>
      <c r="D4" t="s">
        <v>120</v>
      </c>
    </row>
    <row r="5" spans="1:4" ht="12.75">
      <c r="A5" t="s">
        <v>106</v>
      </c>
      <c r="B5">
        <v>0</v>
      </c>
      <c r="C5" t="s">
        <v>7</v>
      </c>
      <c r="D5" t="s">
        <v>230</v>
      </c>
    </row>
    <row r="6" spans="1:4" ht="12.75">
      <c r="A6">
        <v>1</v>
      </c>
      <c r="B6">
        <v>5.2</v>
      </c>
      <c r="C6" t="s">
        <v>7</v>
      </c>
      <c r="D6" t="s">
        <v>231</v>
      </c>
    </row>
    <row r="7" spans="1:4" ht="12.75">
      <c r="A7">
        <v>2</v>
      </c>
      <c r="B7">
        <v>10.2</v>
      </c>
      <c r="C7" t="s">
        <v>7</v>
      </c>
      <c r="D7" t="s">
        <v>232</v>
      </c>
    </row>
    <row r="8" spans="1:4" ht="12.75">
      <c r="A8">
        <v>3</v>
      </c>
      <c r="B8">
        <v>25.4</v>
      </c>
      <c r="C8" t="s">
        <v>7</v>
      </c>
      <c r="D8" t="s">
        <v>233</v>
      </c>
    </row>
    <row r="9" spans="1:4" ht="12.75">
      <c r="A9">
        <v>4</v>
      </c>
      <c r="B9">
        <v>31.5</v>
      </c>
      <c r="D9" t="s">
        <v>234</v>
      </c>
    </row>
    <row r="10" spans="1:4" ht="12.75">
      <c r="A10" t="s">
        <v>107</v>
      </c>
      <c r="B10">
        <v>34.8</v>
      </c>
      <c r="D10" t="s">
        <v>235</v>
      </c>
    </row>
    <row r="12" spans="1:11" ht="12.75">
      <c r="A12" s="3" t="s">
        <v>110</v>
      </c>
      <c r="B12" s="4" t="s">
        <v>109</v>
      </c>
      <c r="C12" s="4"/>
      <c r="D12" s="4" t="s">
        <v>111</v>
      </c>
      <c r="E12" s="4" t="s">
        <v>112</v>
      </c>
      <c r="F12" s="4" t="s">
        <v>113</v>
      </c>
      <c r="G12" s="4" t="s">
        <v>114</v>
      </c>
      <c r="H12" s="4" t="s">
        <v>115</v>
      </c>
      <c r="I12" s="4" t="s">
        <v>116</v>
      </c>
      <c r="J12" s="4"/>
      <c r="K12" s="5" t="s">
        <v>117</v>
      </c>
    </row>
    <row r="13" spans="1:11" ht="12.75">
      <c r="A13">
        <v>1</v>
      </c>
      <c r="B13" t="s">
        <v>34</v>
      </c>
      <c r="D13" t="s">
        <v>35</v>
      </c>
      <c r="E13" s="1"/>
      <c r="F13" s="1"/>
      <c r="G13" s="1"/>
      <c r="I13">
        <v>25.2</v>
      </c>
      <c r="K13">
        <v>840</v>
      </c>
    </row>
    <row r="14" spans="1:11" ht="12.75">
      <c r="A14">
        <v>2</v>
      </c>
      <c r="B14" t="s">
        <v>23</v>
      </c>
      <c r="D14" t="s">
        <v>24</v>
      </c>
      <c r="I14">
        <v>11.3</v>
      </c>
      <c r="K14">
        <v>377</v>
      </c>
    </row>
    <row r="15" spans="1:11" ht="12.75">
      <c r="A15">
        <v>2</v>
      </c>
      <c r="B15" t="s">
        <v>47</v>
      </c>
      <c r="D15" t="s">
        <v>48</v>
      </c>
      <c r="I15">
        <v>11.3</v>
      </c>
      <c r="K15">
        <v>377</v>
      </c>
    </row>
    <row r="16" spans="1:11" ht="12.75">
      <c r="A16">
        <v>4</v>
      </c>
      <c r="B16" t="s">
        <v>9</v>
      </c>
      <c r="D16" t="s">
        <v>10</v>
      </c>
      <c r="I16">
        <v>11.2</v>
      </c>
      <c r="K16">
        <v>373</v>
      </c>
    </row>
    <row r="17" spans="1:11" ht="12.75">
      <c r="A17">
        <v>5</v>
      </c>
      <c r="B17" t="s">
        <v>54</v>
      </c>
      <c r="D17" t="s">
        <v>12</v>
      </c>
      <c r="I17">
        <v>10.7</v>
      </c>
      <c r="K17">
        <v>357</v>
      </c>
    </row>
    <row r="18" spans="1:11" ht="12.75">
      <c r="A18">
        <v>5</v>
      </c>
      <c r="B18" t="s">
        <v>13</v>
      </c>
      <c r="D18" t="s">
        <v>14</v>
      </c>
      <c r="I18">
        <v>10.7</v>
      </c>
      <c r="K18">
        <v>357</v>
      </c>
    </row>
    <row r="19" spans="1:11" ht="12.75">
      <c r="A19">
        <v>7</v>
      </c>
      <c r="B19" t="s">
        <v>17</v>
      </c>
      <c r="D19" t="s">
        <v>18</v>
      </c>
      <c r="I19">
        <v>10.2</v>
      </c>
      <c r="K19">
        <v>340</v>
      </c>
    </row>
    <row r="20" spans="1:11" ht="12.75">
      <c r="A20">
        <v>7</v>
      </c>
      <c r="B20" t="s">
        <v>236</v>
      </c>
      <c r="D20" t="s">
        <v>238</v>
      </c>
      <c r="I20">
        <v>10.2</v>
      </c>
      <c r="K20">
        <v>340</v>
      </c>
    </row>
    <row r="21" spans="1:11" ht="12.75">
      <c r="A21">
        <v>9</v>
      </c>
      <c r="B21" t="s">
        <v>53</v>
      </c>
      <c r="D21" t="s">
        <v>14</v>
      </c>
      <c r="I21">
        <v>8.2</v>
      </c>
      <c r="K21">
        <v>273</v>
      </c>
    </row>
    <row r="22" spans="1:11" ht="12.75">
      <c r="A22">
        <v>10</v>
      </c>
      <c r="B22" t="s">
        <v>122</v>
      </c>
      <c r="D22" t="s">
        <v>30</v>
      </c>
      <c r="I22">
        <v>5.3</v>
      </c>
      <c r="K22">
        <v>177</v>
      </c>
    </row>
    <row r="23" spans="1:11" ht="12.75">
      <c r="A23">
        <v>11</v>
      </c>
      <c r="B23" t="s">
        <v>61</v>
      </c>
      <c r="D23" t="s">
        <v>62</v>
      </c>
      <c r="I23">
        <v>4</v>
      </c>
      <c r="K23">
        <v>133</v>
      </c>
    </row>
    <row r="24" spans="1:11" ht="12.75">
      <c r="A24">
        <v>12</v>
      </c>
      <c r="B24" t="s">
        <v>219</v>
      </c>
      <c r="D24" t="s">
        <v>224</v>
      </c>
      <c r="I24">
        <v>3.6</v>
      </c>
      <c r="K24">
        <v>120</v>
      </c>
    </row>
    <row r="25" spans="1:11" ht="12.75">
      <c r="A25">
        <v>12</v>
      </c>
      <c r="B25" t="s">
        <v>57</v>
      </c>
      <c r="D25" t="s">
        <v>58</v>
      </c>
      <c r="I25">
        <v>3.6</v>
      </c>
      <c r="K25">
        <v>120</v>
      </c>
    </row>
    <row r="26" spans="1:11" ht="12.75">
      <c r="A26">
        <v>14</v>
      </c>
      <c r="B26" t="s">
        <v>88</v>
      </c>
      <c r="D26" t="s">
        <v>10</v>
      </c>
      <c r="I26">
        <v>3.5</v>
      </c>
      <c r="K26">
        <v>117</v>
      </c>
    </row>
    <row r="27" spans="1:11" ht="12.75">
      <c r="A27">
        <v>14</v>
      </c>
      <c r="B27" t="s">
        <v>19</v>
      </c>
      <c r="D27" t="s">
        <v>20</v>
      </c>
      <c r="I27">
        <v>3.5</v>
      </c>
      <c r="K27">
        <v>117</v>
      </c>
    </row>
    <row r="28" spans="1:11" ht="12.75">
      <c r="A28">
        <v>14</v>
      </c>
      <c r="B28" t="s">
        <v>237</v>
      </c>
      <c r="D28" t="s">
        <v>30</v>
      </c>
      <c r="I28">
        <v>3.5</v>
      </c>
      <c r="K28">
        <v>117</v>
      </c>
    </row>
    <row r="29" spans="1:11" ht="12.75">
      <c r="A29">
        <v>14</v>
      </c>
      <c r="B29" t="s">
        <v>218</v>
      </c>
      <c r="D29" t="s">
        <v>223</v>
      </c>
      <c r="I29">
        <v>3.5</v>
      </c>
      <c r="K29">
        <v>117</v>
      </c>
    </row>
    <row r="30" spans="1:11" ht="12.75">
      <c r="A30">
        <v>18</v>
      </c>
      <c r="B30" t="s">
        <v>33</v>
      </c>
      <c r="D30" t="s">
        <v>22</v>
      </c>
      <c r="I30">
        <v>3.3</v>
      </c>
      <c r="K30">
        <v>110</v>
      </c>
    </row>
    <row r="31" spans="1:11" ht="12.75">
      <c r="A31">
        <v>19</v>
      </c>
      <c r="B31" t="s">
        <v>40</v>
      </c>
      <c r="D31" t="s">
        <v>30</v>
      </c>
      <c r="I31">
        <v>3.1</v>
      </c>
      <c r="K31">
        <v>103</v>
      </c>
    </row>
    <row r="32" spans="1:11" ht="12.75">
      <c r="A32">
        <v>20</v>
      </c>
      <c r="B32" t="s">
        <v>78</v>
      </c>
      <c r="D32" t="s">
        <v>79</v>
      </c>
      <c r="I32">
        <v>2.8</v>
      </c>
      <c r="K32">
        <v>93</v>
      </c>
    </row>
    <row r="33" spans="1:11" ht="12.75">
      <c r="A33">
        <v>21</v>
      </c>
      <c r="B33" t="s">
        <v>21</v>
      </c>
      <c r="D33" t="s">
        <v>22</v>
      </c>
      <c r="I33">
        <v>2.7</v>
      </c>
      <c r="K33">
        <v>90</v>
      </c>
    </row>
    <row r="34" spans="1:11" ht="12.75">
      <c r="A34">
        <v>22</v>
      </c>
      <c r="B34" t="s">
        <v>85</v>
      </c>
      <c r="D34" t="s">
        <v>86</v>
      </c>
      <c r="I34">
        <v>2.2</v>
      </c>
      <c r="K34">
        <v>73</v>
      </c>
    </row>
    <row r="35" spans="1:11" ht="12.75">
      <c r="A35">
        <v>23</v>
      </c>
      <c r="B35" t="s">
        <v>25</v>
      </c>
      <c r="D35" t="s">
        <v>26</v>
      </c>
      <c r="I35">
        <v>1.9</v>
      </c>
      <c r="K35">
        <v>63</v>
      </c>
    </row>
    <row r="36" spans="1:11" ht="12.75">
      <c r="A36">
        <v>23</v>
      </c>
      <c r="B36" t="s">
        <v>41</v>
      </c>
      <c r="D36" t="s">
        <v>42</v>
      </c>
      <c r="I36">
        <v>1.9</v>
      </c>
      <c r="K36">
        <v>63</v>
      </c>
    </row>
    <row r="37" spans="1:11" ht="12.75">
      <c r="A37">
        <v>23</v>
      </c>
      <c r="B37" t="s">
        <v>27</v>
      </c>
      <c r="D37" t="s">
        <v>28</v>
      </c>
      <c r="I37">
        <v>1.9</v>
      </c>
      <c r="K37">
        <v>63</v>
      </c>
    </row>
    <row r="38" spans="1:11" ht="12.75">
      <c r="A38">
        <v>23</v>
      </c>
      <c r="B38" t="s">
        <v>70</v>
      </c>
      <c r="D38" t="s">
        <v>71</v>
      </c>
      <c r="I38">
        <v>1.9</v>
      </c>
      <c r="K38">
        <v>63</v>
      </c>
    </row>
    <row r="39" spans="1:11" ht="12.75">
      <c r="A39">
        <v>27</v>
      </c>
      <c r="B39" t="s">
        <v>72</v>
      </c>
      <c r="D39" t="s">
        <v>100</v>
      </c>
      <c r="I39">
        <v>1.8</v>
      </c>
      <c r="K39">
        <v>60</v>
      </c>
    </row>
    <row r="40" spans="1:11" ht="12.75">
      <c r="A40">
        <v>28</v>
      </c>
      <c r="B40" t="s">
        <v>31</v>
      </c>
      <c r="D40" t="s">
        <v>24</v>
      </c>
      <c r="I40">
        <v>1.8</v>
      </c>
      <c r="K40">
        <v>60</v>
      </c>
    </row>
    <row r="41" spans="1:11" ht="12.75">
      <c r="A41">
        <v>29</v>
      </c>
      <c r="B41" t="s">
        <v>38</v>
      </c>
      <c r="D41" t="s">
        <v>39</v>
      </c>
      <c r="I41">
        <v>1.4</v>
      </c>
      <c r="K41">
        <v>47</v>
      </c>
    </row>
    <row r="70" ht="12.75">
      <c r="A70" s="2"/>
    </row>
  </sheetData>
  <sheetProtection password="CCF9" sheet="1" objects="1" scenarios="1"/>
  <mergeCells count="2">
    <mergeCell ref="A1:C1"/>
    <mergeCell ref="A2:C2"/>
  </mergeCells>
  <printOptions/>
  <pageMargins left="0.75" right="0.75" top="1" bottom="1" header="0" footer="0"/>
  <pageSetup horizontalDpi="96" verticalDpi="96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:C1"/>
    </sheetView>
  </sheetViews>
  <sheetFormatPr defaultColWidth="11.421875" defaultRowHeight="13.5" customHeight="1"/>
  <cols>
    <col min="1" max="1" width="6.57421875" style="0" bestFit="1" customWidth="1"/>
    <col min="2" max="2" width="47.140625" style="0" customWidth="1"/>
    <col min="3" max="3" width="8.7109375" style="0" bestFit="1" customWidth="1"/>
    <col min="4" max="4" width="20.421875" style="0" bestFit="1" customWidth="1"/>
    <col min="5" max="5" width="7.28125" style="0" customWidth="1"/>
    <col min="6" max="7" width="4.8515625" style="0" bestFit="1" customWidth="1"/>
    <col min="8" max="8" width="5.140625" style="0" customWidth="1"/>
    <col min="9" max="9" width="5.00390625" style="0" bestFit="1" customWidth="1"/>
  </cols>
  <sheetData>
    <row r="1" spans="1:3" ht="18">
      <c r="A1" s="18" t="s">
        <v>286</v>
      </c>
      <c r="B1" s="19"/>
      <c r="C1" s="20"/>
    </row>
    <row r="2" spans="1:3" ht="13.5" customHeight="1">
      <c r="A2" s="21" t="s">
        <v>287</v>
      </c>
      <c r="B2" s="21"/>
      <c r="C2" s="21"/>
    </row>
    <row r="6" spans="1:3" ht="13.5" customHeight="1">
      <c r="A6" t="s">
        <v>134</v>
      </c>
      <c r="B6" t="s">
        <v>109</v>
      </c>
      <c r="C6" t="s">
        <v>108</v>
      </c>
    </row>
    <row r="7" spans="1:3" ht="13.5" customHeight="1">
      <c r="A7" t="s">
        <v>284</v>
      </c>
      <c r="B7" t="s">
        <v>288</v>
      </c>
      <c r="C7">
        <v>46.2</v>
      </c>
    </row>
    <row r="8" spans="1:3" ht="13.5" customHeight="1">
      <c r="A8" t="s">
        <v>285</v>
      </c>
      <c r="B8" t="s">
        <v>289</v>
      </c>
      <c r="C8">
        <v>29.4</v>
      </c>
    </row>
    <row r="10" ht="13.5" customHeight="1">
      <c r="A10" t="s">
        <v>130</v>
      </c>
    </row>
    <row r="11" spans="1:9" ht="13.5" customHeight="1">
      <c r="A11" s="3" t="s">
        <v>110</v>
      </c>
      <c r="B11" s="4" t="s">
        <v>109</v>
      </c>
      <c r="C11" s="4"/>
      <c r="D11" s="4" t="s">
        <v>111</v>
      </c>
      <c r="E11" s="4"/>
      <c r="F11" s="4" t="s">
        <v>239</v>
      </c>
      <c r="G11" s="4" t="s">
        <v>240</v>
      </c>
      <c r="H11" s="4"/>
      <c r="I11" s="5" t="s">
        <v>8</v>
      </c>
    </row>
    <row r="12" spans="1:9" ht="13.5" customHeight="1">
      <c r="A12" s="8">
        <v>1</v>
      </c>
      <c r="B12" s="8" t="s">
        <v>265</v>
      </c>
      <c r="C12" s="13"/>
      <c r="D12" s="8" t="s">
        <v>266</v>
      </c>
      <c r="E12" s="8"/>
      <c r="F12" s="8">
        <v>588</v>
      </c>
      <c r="G12" s="8">
        <v>980</v>
      </c>
      <c r="H12" s="13"/>
      <c r="I12" s="8">
        <v>1568</v>
      </c>
    </row>
    <row r="13" spans="1:9" ht="13.5" customHeight="1">
      <c r="A13" s="8">
        <v>2</v>
      </c>
      <c r="B13" s="8" t="s">
        <v>252</v>
      </c>
      <c r="C13" s="13"/>
      <c r="D13" s="8" t="s">
        <v>10</v>
      </c>
      <c r="E13" s="8"/>
      <c r="F13" s="8">
        <v>851</v>
      </c>
      <c r="G13" s="8">
        <v>672</v>
      </c>
      <c r="H13" s="13"/>
      <c r="I13" s="8">
        <v>1523</v>
      </c>
    </row>
    <row r="14" spans="1:9" ht="13.5" customHeight="1">
      <c r="A14" s="8">
        <v>3</v>
      </c>
      <c r="B14" s="8" t="s">
        <v>159</v>
      </c>
      <c r="C14" s="13"/>
      <c r="D14" s="8" t="s">
        <v>10</v>
      </c>
      <c r="E14" s="8"/>
      <c r="F14" s="8">
        <v>620</v>
      </c>
      <c r="G14" s="8">
        <v>615</v>
      </c>
      <c r="H14" s="13"/>
      <c r="I14" s="8">
        <v>1235</v>
      </c>
    </row>
    <row r="15" spans="1:9" ht="13.5" customHeight="1">
      <c r="A15" s="8">
        <v>4</v>
      </c>
      <c r="B15" s="8" t="s">
        <v>164</v>
      </c>
      <c r="C15" s="13"/>
      <c r="D15" s="8" t="s">
        <v>60</v>
      </c>
      <c r="E15" s="8"/>
      <c r="F15" s="8">
        <v>610</v>
      </c>
      <c r="G15" s="8">
        <v>615</v>
      </c>
      <c r="H15" s="13"/>
      <c r="I15" s="8">
        <v>1225</v>
      </c>
    </row>
    <row r="16" spans="1:9" ht="13.5" customHeight="1">
      <c r="A16" s="8">
        <v>5</v>
      </c>
      <c r="B16" s="8" t="s">
        <v>155</v>
      </c>
      <c r="C16" s="13"/>
      <c r="D16" s="8" t="s">
        <v>12</v>
      </c>
      <c r="E16" s="8"/>
      <c r="F16" s="8">
        <v>487</v>
      </c>
      <c r="G16" s="8">
        <v>615</v>
      </c>
      <c r="H16" s="13"/>
      <c r="I16" s="8">
        <v>1102</v>
      </c>
    </row>
    <row r="17" spans="1:9" ht="13.5" customHeight="1">
      <c r="A17" s="8">
        <v>6</v>
      </c>
      <c r="B17" s="8" t="s">
        <v>176</v>
      </c>
      <c r="C17" s="13"/>
      <c r="D17" s="8" t="s">
        <v>281</v>
      </c>
      <c r="E17" s="8"/>
      <c r="F17" s="8">
        <v>1000</v>
      </c>
      <c r="G17" s="8" t="s">
        <v>131</v>
      </c>
      <c r="H17" s="13"/>
      <c r="I17" s="8">
        <v>1000</v>
      </c>
    </row>
    <row r="18" spans="1:9" ht="13.5" customHeight="1">
      <c r="A18" s="8">
        <v>7</v>
      </c>
      <c r="B18" s="8" t="s">
        <v>167</v>
      </c>
      <c r="C18" s="13"/>
      <c r="D18" s="8" t="s">
        <v>12</v>
      </c>
      <c r="E18" s="8"/>
      <c r="F18" s="8">
        <v>373</v>
      </c>
      <c r="G18" s="8">
        <v>615</v>
      </c>
      <c r="H18" s="13"/>
      <c r="I18" s="8">
        <v>988</v>
      </c>
    </row>
    <row r="19" spans="1:9" ht="13.5" customHeight="1">
      <c r="A19" s="8">
        <v>8</v>
      </c>
      <c r="B19" s="8" t="s">
        <v>267</v>
      </c>
      <c r="C19" s="13"/>
      <c r="D19" s="8" t="s">
        <v>268</v>
      </c>
      <c r="E19" s="8"/>
      <c r="F19" s="8">
        <v>427</v>
      </c>
      <c r="G19" s="8">
        <v>366</v>
      </c>
      <c r="H19" s="13"/>
      <c r="I19" s="8">
        <v>793</v>
      </c>
    </row>
    <row r="20" spans="1:9" ht="13.5" customHeight="1">
      <c r="A20" s="8">
        <v>9</v>
      </c>
      <c r="B20" s="8" t="s">
        <v>210</v>
      </c>
      <c r="C20" s="13"/>
      <c r="D20" s="8" t="s">
        <v>10</v>
      </c>
      <c r="E20" s="8"/>
      <c r="F20" s="8">
        <v>713</v>
      </c>
      <c r="G20" s="8" t="s">
        <v>94</v>
      </c>
      <c r="H20" s="13"/>
      <c r="I20" s="8">
        <v>713</v>
      </c>
    </row>
    <row r="21" spans="1:9" ht="13.5" customHeight="1">
      <c r="A21" s="8">
        <v>10</v>
      </c>
      <c r="B21" s="8" t="s">
        <v>157</v>
      </c>
      <c r="C21" s="13"/>
      <c r="D21" s="8" t="s">
        <v>18</v>
      </c>
      <c r="E21" s="8"/>
      <c r="F21" s="8">
        <v>483</v>
      </c>
      <c r="G21" s="8">
        <v>82</v>
      </c>
      <c r="H21" s="13"/>
      <c r="I21" s="8">
        <v>565</v>
      </c>
    </row>
    <row r="22" spans="1:9" ht="13.5" customHeight="1">
      <c r="A22" s="8">
        <v>11</v>
      </c>
      <c r="B22" s="8" t="s">
        <v>183</v>
      </c>
      <c r="C22" s="13"/>
      <c r="D22" s="8" t="s">
        <v>86</v>
      </c>
      <c r="E22" s="8"/>
      <c r="F22" s="8">
        <v>465</v>
      </c>
      <c r="G22" s="8" t="s">
        <v>94</v>
      </c>
      <c r="H22" s="13"/>
      <c r="I22" s="8">
        <v>465</v>
      </c>
    </row>
    <row r="23" spans="1:9" ht="13.5" customHeight="1">
      <c r="A23" s="8">
        <v>12</v>
      </c>
      <c r="B23" s="8" t="s">
        <v>175</v>
      </c>
      <c r="C23" s="13"/>
      <c r="D23" s="8" t="s">
        <v>14</v>
      </c>
      <c r="E23" s="8"/>
      <c r="F23" s="8">
        <v>461</v>
      </c>
      <c r="G23" s="8" t="s">
        <v>94</v>
      </c>
      <c r="H23" s="13"/>
      <c r="I23" s="8">
        <v>461</v>
      </c>
    </row>
    <row r="24" spans="1:9" ht="13.5" customHeight="1">
      <c r="A24" s="8">
        <v>13</v>
      </c>
      <c r="B24" s="8" t="s">
        <v>269</v>
      </c>
      <c r="C24" s="13"/>
      <c r="D24" s="8" t="s">
        <v>44</v>
      </c>
      <c r="E24" s="8"/>
      <c r="F24" s="8" t="s">
        <v>94</v>
      </c>
      <c r="G24" s="8">
        <v>363</v>
      </c>
      <c r="H24" s="13"/>
      <c r="I24" s="8">
        <v>363</v>
      </c>
    </row>
    <row r="25" spans="1:9" ht="13.5" customHeight="1">
      <c r="A25" s="8">
        <v>14</v>
      </c>
      <c r="B25" s="8" t="s">
        <v>270</v>
      </c>
      <c r="C25" s="13"/>
      <c r="D25" s="8" t="s">
        <v>44</v>
      </c>
      <c r="E25" s="8"/>
      <c r="F25" s="8" t="s">
        <v>131</v>
      </c>
      <c r="G25" s="8">
        <v>298</v>
      </c>
      <c r="H25" s="13"/>
      <c r="I25" s="8">
        <v>298</v>
      </c>
    </row>
    <row r="26" spans="1:9" ht="13.5" customHeight="1">
      <c r="A26" s="8">
        <v>15</v>
      </c>
      <c r="B26" s="8" t="s">
        <v>178</v>
      </c>
      <c r="C26" s="13"/>
      <c r="D26" s="8" t="s">
        <v>39</v>
      </c>
      <c r="E26" s="8"/>
      <c r="F26" s="8" t="s">
        <v>94</v>
      </c>
      <c r="G26" s="8">
        <v>258</v>
      </c>
      <c r="H26" s="13"/>
      <c r="I26" s="8">
        <v>258</v>
      </c>
    </row>
    <row r="27" spans="1:9" ht="13.5" customHeight="1">
      <c r="A27" s="8">
        <v>16</v>
      </c>
      <c r="B27" s="8" t="s">
        <v>162</v>
      </c>
      <c r="C27" s="13"/>
      <c r="D27" s="8" t="s">
        <v>24</v>
      </c>
      <c r="E27" s="8"/>
      <c r="F27" s="8">
        <v>164</v>
      </c>
      <c r="G27" s="8" t="s">
        <v>131</v>
      </c>
      <c r="H27" s="13"/>
      <c r="I27" s="8">
        <v>164</v>
      </c>
    </row>
    <row r="28" spans="1:9" ht="13.5" customHeight="1">
      <c r="A28" s="8">
        <v>17</v>
      </c>
      <c r="B28" s="8" t="s">
        <v>161</v>
      </c>
      <c r="C28" s="13"/>
      <c r="D28" s="8" t="s">
        <v>30</v>
      </c>
      <c r="E28" s="8"/>
      <c r="F28" s="8" t="s">
        <v>96</v>
      </c>
      <c r="G28" s="8">
        <v>110</v>
      </c>
      <c r="H28" s="13"/>
      <c r="I28" s="8">
        <v>110</v>
      </c>
    </row>
    <row r="29" spans="1:9" ht="13.5" customHeight="1">
      <c r="A29" s="8">
        <v>18</v>
      </c>
      <c r="B29" s="8" t="s">
        <v>208</v>
      </c>
      <c r="C29" s="13"/>
      <c r="D29" s="8" t="s">
        <v>100</v>
      </c>
      <c r="E29" s="8"/>
      <c r="F29" s="8">
        <v>75</v>
      </c>
      <c r="G29" s="8" t="s">
        <v>94</v>
      </c>
      <c r="H29" s="13"/>
      <c r="I29" s="8">
        <v>75</v>
      </c>
    </row>
    <row r="30" spans="1:9" ht="13.5" customHeight="1">
      <c r="A30" s="8">
        <v>19</v>
      </c>
      <c r="B30" s="8" t="s">
        <v>165</v>
      </c>
      <c r="C30" s="13"/>
      <c r="D30" s="8" t="s">
        <v>48</v>
      </c>
      <c r="E30" s="8"/>
      <c r="F30" s="8" t="s">
        <v>96</v>
      </c>
      <c r="G30" s="8" t="s">
        <v>96</v>
      </c>
      <c r="H30" s="13"/>
      <c r="I30" s="8">
        <v>0</v>
      </c>
    </row>
    <row r="31" spans="1:9" ht="13.5" customHeight="1">
      <c r="A31" s="8">
        <v>19</v>
      </c>
      <c r="B31" s="8" t="s">
        <v>192</v>
      </c>
      <c r="C31" s="13"/>
      <c r="D31" s="8" t="s">
        <v>77</v>
      </c>
      <c r="E31" s="8"/>
      <c r="F31" s="8" t="s">
        <v>96</v>
      </c>
      <c r="G31" s="8" t="s">
        <v>96</v>
      </c>
      <c r="H31" s="13"/>
      <c r="I31" s="8">
        <v>0</v>
      </c>
    </row>
    <row r="32" spans="1:9" ht="13.5" customHeight="1">
      <c r="A32" s="8">
        <v>19</v>
      </c>
      <c r="B32" s="8" t="s">
        <v>195</v>
      </c>
      <c r="C32" s="13"/>
      <c r="D32" s="8" t="s">
        <v>105</v>
      </c>
      <c r="E32" s="8"/>
      <c r="F32" s="8" t="s">
        <v>96</v>
      </c>
      <c r="G32" s="8" t="s">
        <v>96</v>
      </c>
      <c r="H32" s="13"/>
      <c r="I32" s="8">
        <v>0</v>
      </c>
    </row>
    <row r="33" spans="1:9" ht="13.5" customHeight="1">
      <c r="A33" s="8">
        <v>19</v>
      </c>
      <c r="B33" s="8" t="s">
        <v>205</v>
      </c>
      <c r="C33" s="13"/>
      <c r="D33" s="8" t="s">
        <v>39</v>
      </c>
      <c r="E33" s="8"/>
      <c r="F33" s="8" t="s">
        <v>96</v>
      </c>
      <c r="G33" s="8" t="s">
        <v>96</v>
      </c>
      <c r="H33" s="13"/>
      <c r="I33" s="8">
        <v>0</v>
      </c>
    </row>
    <row r="34" spans="1:9" ht="13.5" customHeight="1">
      <c r="A34" s="8">
        <v>19</v>
      </c>
      <c r="B34" s="8" t="s">
        <v>198</v>
      </c>
      <c r="C34" s="13"/>
      <c r="D34" s="8" t="s">
        <v>46</v>
      </c>
      <c r="E34" s="8"/>
      <c r="F34" s="8" t="s">
        <v>96</v>
      </c>
      <c r="G34" s="8" t="s">
        <v>96</v>
      </c>
      <c r="H34" s="13"/>
      <c r="I34" s="8">
        <v>0</v>
      </c>
    </row>
    <row r="35" spans="1:9" ht="13.5" customHeight="1">
      <c r="A35" s="8">
        <v>19</v>
      </c>
      <c r="B35" s="8" t="s">
        <v>184</v>
      </c>
      <c r="C35" s="13"/>
      <c r="D35" s="8" t="s">
        <v>69</v>
      </c>
      <c r="E35" s="8"/>
      <c r="F35" s="8" t="s">
        <v>94</v>
      </c>
      <c r="G35" s="8" t="s">
        <v>131</v>
      </c>
      <c r="H35" s="13"/>
      <c r="I35" s="8">
        <v>0</v>
      </c>
    </row>
    <row r="36" spans="1:9" ht="13.5" customHeight="1">
      <c r="A36" s="8">
        <v>19</v>
      </c>
      <c r="B36" s="8" t="s">
        <v>200</v>
      </c>
      <c r="C36" s="13"/>
      <c r="D36" s="8" t="s">
        <v>98</v>
      </c>
      <c r="E36" s="8"/>
      <c r="F36" s="8" t="s">
        <v>96</v>
      </c>
      <c r="G36" s="8" t="s">
        <v>96</v>
      </c>
      <c r="H36" s="13"/>
      <c r="I36" s="8">
        <v>0</v>
      </c>
    </row>
    <row r="37" spans="1:9" ht="13.5" customHeight="1">
      <c r="A37" s="8">
        <v>19</v>
      </c>
      <c r="B37" s="8" t="s">
        <v>199</v>
      </c>
      <c r="C37" s="13"/>
      <c r="D37" s="8" t="s">
        <v>100</v>
      </c>
      <c r="E37" s="8"/>
      <c r="F37" s="8" t="s">
        <v>94</v>
      </c>
      <c r="G37" s="8" t="s">
        <v>94</v>
      </c>
      <c r="H37" s="13"/>
      <c r="I37" s="8">
        <v>0</v>
      </c>
    </row>
    <row r="38" spans="1:9" ht="13.5" customHeight="1">
      <c r="A38" s="8">
        <v>19</v>
      </c>
      <c r="B38" s="8" t="s">
        <v>190</v>
      </c>
      <c r="C38" s="13"/>
      <c r="D38" s="8" t="s">
        <v>35</v>
      </c>
      <c r="E38" s="8"/>
      <c r="F38" s="8" t="s">
        <v>96</v>
      </c>
      <c r="G38" s="8" t="s">
        <v>94</v>
      </c>
      <c r="H38" s="13"/>
      <c r="I38" s="8">
        <v>0</v>
      </c>
    </row>
    <row r="39" spans="1:9" ht="13.5" customHeight="1">
      <c r="A39" s="8">
        <v>19</v>
      </c>
      <c r="B39" s="8" t="s">
        <v>158</v>
      </c>
      <c r="C39" s="13"/>
      <c r="D39" s="8" t="s">
        <v>12</v>
      </c>
      <c r="E39" s="8"/>
      <c r="F39" s="8" t="s">
        <v>96</v>
      </c>
      <c r="G39" s="8" t="s">
        <v>96</v>
      </c>
      <c r="H39" s="13"/>
      <c r="I39" s="8">
        <v>0</v>
      </c>
    </row>
    <row r="40" spans="1:9" ht="13.5" customHeight="1">
      <c r="A40" s="8">
        <v>19</v>
      </c>
      <c r="B40" s="8" t="s">
        <v>181</v>
      </c>
      <c r="C40" s="13"/>
      <c r="D40" s="8" t="s">
        <v>58</v>
      </c>
      <c r="E40" s="8"/>
      <c r="F40" s="8" t="s">
        <v>94</v>
      </c>
      <c r="G40" s="8" t="s">
        <v>94</v>
      </c>
      <c r="H40" s="13"/>
      <c r="I40" s="8">
        <v>0</v>
      </c>
    </row>
    <row r="41" spans="1:9" ht="13.5" customHeight="1">
      <c r="A41" s="8">
        <v>19</v>
      </c>
      <c r="B41" s="8" t="s">
        <v>174</v>
      </c>
      <c r="C41" s="13"/>
      <c r="D41" s="8" t="s">
        <v>44</v>
      </c>
      <c r="E41" s="8"/>
      <c r="F41" s="8" t="s">
        <v>96</v>
      </c>
      <c r="G41" s="8" t="s">
        <v>96</v>
      </c>
      <c r="H41" s="13"/>
      <c r="I41" s="8">
        <v>0</v>
      </c>
    </row>
    <row r="42" spans="1:9" ht="13.5" customHeight="1">
      <c r="A42" s="8">
        <v>19</v>
      </c>
      <c r="B42" s="8" t="s">
        <v>163</v>
      </c>
      <c r="C42" s="13"/>
      <c r="D42" s="8" t="s">
        <v>30</v>
      </c>
      <c r="E42" s="8"/>
      <c r="F42" s="8" t="s">
        <v>96</v>
      </c>
      <c r="G42" s="8" t="s">
        <v>96</v>
      </c>
      <c r="H42" s="13"/>
      <c r="I42" s="8">
        <v>0</v>
      </c>
    </row>
    <row r="43" spans="1:9" ht="13.5" customHeight="1">
      <c r="A43" s="8">
        <v>19</v>
      </c>
      <c r="B43" s="8" t="s">
        <v>172</v>
      </c>
      <c r="C43" s="13"/>
      <c r="D43" s="8" t="s">
        <v>52</v>
      </c>
      <c r="E43" s="8"/>
      <c r="F43" s="8" t="s">
        <v>96</v>
      </c>
      <c r="G43" s="8" t="s">
        <v>96</v>
      </c>
      <c r="H43" s="13"/>
      <c r="I43" s="8">
        <v>0</v>
      </c>
    </row>
    <row r="44" spans="1:9" ht="13.5" customHeight="1">
      <c r="A44" s="8">
        <v>19</v>
      </c>
      <c r="B44" s="8" t="s">
        <v>187</v>
      </c>
      <c r="C44" s="13"/>
      <c r="D44" s="8" t="s">
        <v>64</v>
      </c>
      <c r="E44" s="8"/>
      <c r="F44" s="8" t="s">
        <v>96</v>
      </c>
      <c r="G44" s="8" t="s">
        <v>96</v>
      </c>
      <c r="H44" s="13"/>
      <c r="I44" s="8">
        <v>0</v>
      </c>
    </row>
    <row r="45" spans="1:9" ht="13.5" customHeight="1">
      <c r="A45" s="8">
        <v>19</v>
      </c>
      <c r="B45" s="8" t="s">
        <v>193</v>
      </c>
      <c r="C45" s="13"/>
      <c r="D45" s="8" t="s">
        <v>46</v>
      </c>
      <c r="E45" s="8"/>
      <c r="F45" s="8" t="s">
        <v>96</v>
      </c>
      <c r="G45" s="8" t="s">
        <v>96</v>
      </c>
      <c r="H45" s="13"/>
      <c r="I45" s="8">
        <v>0</v>
      </c>
    </row>
    <row r="46" spans="1:9" ht="13.5" customHeight="1">
      <c r="A46" s="8">
        <v>19</v>
      </c>
      <c r="B46" s="8" t="s">
        <v>194</v>
      </c>
      <c r="C46" s="13"/>
      <c r="D46" s="8" t="s">
        <v>69</v>
      </c>
      <c r="E46" s="8"/>
      <c r="F46" s="8" t="s">
        <v>94</v>
      </c>
      <c r="G46" s="8" t="s">
        <v>94</v>
      </c>
      <c r="H46" s="13"/>
      <c r="I46" s="8">
        <v>0</v>
      </c>
    </row>
    <row r="47" spans="1:9" ht="13.5" customHeight="1">
      <c r="A47" s="8">
        <v>19</v>
      </c>
      <c r="B47" s="8" t="s">
        <v>179</v>
      </c>
      <c r="C47" s="13"/>
      <c r="D47" s="8" t="s">
        <v>46</v>
      </c>
      <c r="E47" s="8"/>
      <c r="F47" s="8" t="s">
        <v>96</v>
      </c>
      <c r="G47" s="8" t="s">
        <v>96</v>
      </c>
      <c r="H47" s="13"/>
      <c r="I47" s="8">
        <v>0</v>
      </c>
    </row>
    <row r="48" spans="1:9" ht="13.5" customHeight="1">
      <c r="A48" s="8">
        <v>19</v>
      </c>
      <c r="B48" s="8" t="s">
        <v>211</v>
      </c>
      <c r="C48" s="13"/>
      <c r="D48" s="8" t="s">
        <v>91</v>
      </c>
      <c r="E48" s="8"/>
      <c r="F48" s="8" t="s">
        <v>131</v>
      </c>
      <c r="G48" s="8" t="s">
        <v>94</v>
      </c>
      <c r="H48" s="13"/>
      <c r="I48" s="8">
        <v>0</v>
      </c>
    </row>
    <row r="49" spans="1:9" ht="13.5" customHeight="1">
      <c r="A49" s="8">
        <v>19</v>
      </c>
      <c r="B49" s="8" t="s">
        <v>177</v>
      </c>
      <c r="C49" s="13"/>
      <c r="D49" s="8" t="s">
        <v>62</v>
      </c>
      <c r="E49" s="8"/>
      <c r="F49" s="8" t="s">
        <v>94</v>
      </c>
      <c r="G49" s="8" t="s">
        <v>94</v>
      </c>
      <c r="H49" s="13"/>
      <c r="I49" s="8">
        <v>0</v>
      </c>
    </row>
    <row r="50" spans="1:9" ht="13.5" customHeight="1">
      <c r="A50" s="8">
        <v>19</v>
      </c>
      <c r="B50" s="8" t="s">
        <v>160</v>
      </c>
      <c r="C50" s="13"/>
      <c r="D50" s="8" t="s">
        <v>14</v>
      </c>
      <c r="E50" s="8"/>
      <c r="F50" s="8" t="s">
        <v>96</v>
      </c>
      <c r="G50" s="8" t="s">
        <v>96</v>
      </c>
      <c r="H50" s="13"/>
      <c r="I50" s="8">
        <v>0</v>
      </c>
    </row>
    <row r="51" spans="1:9" ht="13.5" customHeight="1">
      <c r="A51" s="8">
        <v>19</v>
      </c>
      <c r="B51" s="8" t="s">
        <v>170</v>
      </c>
      <c r="C51" s="13"/>
      <c r="D51" s="8" t="s">
        <v>12</v>
      </c>
      <c r="E51" s="8"/>
      <c r="F51" s="8" t="s">
        <v>96</v>
      </c>
      <c r="G51" s="8" t="s">
        <v>96</v>
      </c>
      <c r="H51" s="13"/>
      <c r="I51" s="8">
        <v>0</v>
      </c>
    </row>
    <row r="52" spans="1:9" ht="13.5" customHeight="1">
      <c r="A52" s="8">
        <v>19</v>
      </c>
      <c r="B52" s="8" t="s">
        <v>186</v>
      </c>
      <c r="C52" s="13"/>
      <c r="D52" s="8" t="s">
        <v>100</v>
      </c>
      <c r="E52" s="8"/>
      <c r="F52" s="8" t="s">
        <v>96</v>
      </c>
      <c r="G52" s="8" t="s">
        <v>94</v>
      </c>
      <c r="H52" s="13"/>
      <c r="I52" s="8">
        <v>0</v>
      </c>
    </row>
    <row r="53" spans="1:9" ht="13.5" customHeight="1">
      <c r="A53" s="8">
        <v>19</v>
      </c>
      <c r="B53" s="8" t="s">
        <v>169</v>
      </c>
      <c r="C53" s="13"/>
      <c r="D53" s="8" t="s">
        <v>50</v>
      </c>
      <c r="E53" s="8"/>
      <c r="F53" s="8" t="s">
        <v>94</v>
      </c>
      <c r="G53" s="8" t="s">
        <v>131</v>
      </c>
      <c r="H53" s="13"/>
      <c r="I53" s="8">
        <v>0</v>
      </c>
    </row>
    <row r="54" spans="1:9" ht="13.5" customHeight="1">
      <c r="A54" s="8">
        <v>19</v>
      </c>
      <c r="B54" s="8" t="s">
        <v>244</v>
      </c>
      <c r="C54" s="13"/>
      <c r="D54" s="8" t="s">
        <v>223</v>
      </c>
      <c r="E54" s="8"/>
      <c r="F54" s="8" t="s">
        <v>131</v>
      </c>
      <c r="G54" s="8" t="s">
        <v>94</v>
      </c>
      <c r="H54" s="13"/>
      <c r="I54" s="8">
        <v>0</v>
      </c>
    </row>
    <row r="55" spans="1:9" ht="13.5" customHeight="1">
      <c r="A55" s="8">
        <v>19</v>
      </c>
      <c r="B55" s="8" t="s">
        <v>212</v>
      </c>
      <c r="C55" s="13"/>
      <c r="D55" s="8" t="s">
        <v>277</v>
      </c>
      <c r="E55" s="8"/>
      <c r="F55" s="8" t="s">
        <v>96</v>
      </c>
      <c r="G55" s="8" t="s">
        <v>96</v>
      </c>
      <c r="H55" s="13"/>
      <c r="I55" s="8">
        <v>0</v>
      </c>
    </row>
    <row r="56" spans="1:9" ht="13.5" customHeight="1">
      <c r="A56" s="8">
        <v>19</v>
      </c>
      <c r="B56" s="8" t="s">
        <v>203</v>
      </c>
      <c r="C56" s="13"/>
      <c r="D56" s="8" t="s">
        <v>277</v>
      </c>
      <c r="E56" s="13"/>
      <c r="F56" s="8" t="s">
        <v>96</v>
      </c>
      <c r="G56" s="8" t="s">
        <v>96</v>
      </c>
      <c r="H56" s="13"/>
      <c r="I56" s="8">
        <v>0</v>
      </c>
    </row>
    <row r="57" spans="1:9" ht="13.5" customHeight="1">
      <c r="A57" s="8">
        <v>19</v>
      </c>
      <c r="B57" s="8" t="s">
        <v>189</v>
      </c>
      <c r="C57" s="13"/>
      <c r="D57" s="8" t="s">
        <v>60</v>
      </c>
      <c r="E57" s="13"/>
      <c r="F57" s="8" t="s">
        <v>96</v>
      </c>
      <c r="G57" s="8" t="s">
        <v>96</v>
      </c>
      <c r="H57" s="13"/>
      <c r="I57" s="8">
        <v>0</v>
      </c>
    </row>
    <row r="58" spans="1:9" ht="13.5" customHeight="1">
      <c r="A58" s="8">
        <v>19</v>
      </c>
      <c r="B58" s="8" t="s">
        <v>249</v>
      </c>
      <c r="C58" s="13"/>
      <c r="D58" s="8" t="s">
        <v>226</v>
      </c>
      <c r="E58" s="13"/>
      <c r="F58" s="8" t="s">
        <v>96</v>
      </c>
      <c r="G58" s="8" t="s">
        <v>96</v>
      </c>
      <c r="H58" s="13"/>
      <c r="I58" s="8">
        <v>0</v>
      </c>
    </row>
    <row r="59" spans="1:9" ht="13.5" customHeight="1">
      <c r="A59" s="8">
        <v>19</v>
      </c>
      <c r="B59" s="8" t="s">
        <v>246</v>
      </c>
      <c r="C59" s="13"/>
      <c r="D59" s="8" t="s">
        <v>224</v>
      </c>
      <c r="E59" s="13"/>
      <c r="F59" s="8" t="s">
        <v>96</v>
      </c>
      <c r="G59" s="8" t="s">
        <v>96</v>
      </c>
      <c r="H59" s="13"/>
      <c r="I59" s="8">
        <v>0</v>
      </c>
    </row>
    <row r="60" spans="1:9" ht="13.5" customHeight="1">
      <c r="A60" s="8">
        <v>19</v>
      </c>
      <c r="B60" s="8" t="s">
        <v>185</v>
      </c>
      <c r="C60" s="13"/>
      <c r="D60" s="8" t="s">
        <v>93</v>
      </c>
      <c r="E60" s="13"/>
      <c r="F60" s="8" t="s">
        <v>96</v>
      </c>
      <c r="G60" s="8" t="s">
        <v>96</v>
      </c>
      <c r="H60" s="13"/>
      <c r="I60" s="8">
        <v>0</v>
      </c>
    </row>
    <row r="61" spans="1:9" ht="13.5" customHeight="1">
      <c r="A61" s="8">
        <v>19</v>
      </c>
      <c r="B61" s="8" t="s">
        <v>247</v>
      </c>
      <c r="C61" s="13"/>
      <c r="D61" s="8" t="s">
        <v>16</v>
      </c>
      <c r="E61" s="13"/>
      <c r="F61" s="8" t="s">
        <v>96</v>
      </c>
      <c r="G61" s="8" t="s">
        <v>96</v>
      </c>
      <c r="H61" s="13"/>
      <c r="I61" s="8">
        <v>0</v>
      </c>
    </row>
    <row r="62" spans="1:9" ht="13.5" customHeight="1">
      <c r="A62" s="8">
        <v>19</v>
      </c>
      <c r="B62" s="8" t="s">
        <v>196</v>
      </c>
      <c r="C62" s="13"/>
      <c r="D62" s="8" t="s">
        <v>56</v>
      </c>
      <c r="E62" s="13"/>
      <c r="F62" s="8" t="s">
        <v>96</v>
      </c>
      <c r="G62" s="8" t="s">
        <v>96</v>
      </c>
      <c r="H62" s="13"/>
      <c r="I62" s="8">
        <v>0</v>
      </c>
    </row>
    <row r="63" spans="1:9" ht="13.5" customHeight="1">
      <c r="A63" s="8">
        <v>19</v>
      </c>
      <c r="B63" s="8" t="s">
        <v>250</v>
      </c>
      <c r="C63" s="13"/>
      <c r="D63" s="8" t="s">
        <v>30</v>
      </c>
      <c r="E63" s="13"/>
      <c r="F63" s="8" t="s">
        <v>96</v>
      </c>
      <c r="G63" s="8" t="s">
        <v>96</v>
      </c>
      <c r="H63" s="13"/>
      <c r="I63" s="8">
        <v>0</v>
      </c>
    </row>
    <row r="64" spans="1:9" ht="13.5" customHeight="1">
      <c r="A64" s="8">
        <v>19</v>
      </c>
      <c r="B64" s="8" t="s">
        <v>251</v>
      </c>
      <c r="C64" s="13"/>
      <c r="D64" s="8" t="s">
        <v>60</v>
      </c>
      <c r="E64" s="13"/>
      <c r="F64" s="8" t="s">
        <v>96</v>
      </c>
      <c r="G64" s="8" t="s">
        <v>96</v>
      </c>
      <c r="H64" s="13"/>
      <c r="I64" s="8">
        <v>0</v>
      </c>
    </row>
    <row r="65" spans="1:9" ht="13.5" customHeight="1">
      <c r="A65" s="8">
        <v>19</v>
      </c>
      <c r="B65" s="8" t="s">
        <v>245</v>
      </c>
      <c r="C65" s="13"/>
      <c r="D65" s="8" t="s">
        <v>238</v>
      </c>
      <c r="E65" s="13"/>
      <c r="F65" s="8" t="s">
        <v>96</v>
      </c>
      <c r="G65" s="8" t="s">
        <v>96</v>
      </c>
      <c r="H65" s="13"/>
      <c r="I65" s="8">
        <v>0</v>
      </c>
    </row>
    <row r="66" spans="1:9" ht="13.5" customHeight="1">
      <c r="A66" s="8">
        <v>19</v>
      </c>
      <c r="B66" s="8" t="s">
        <v>276</v>
      </c>
      <c r="C66" s="13"/>
      <c r="D66" s="8" t="s">
        <v>73</v>
      </c>
      <c r="E66" s="13"/>
      <c r="F66" s="8" t="s">
        <v>94</v>
      </c>
      <c r="G66" s="8" t="s">
        <v>94</v>
      </c>
      <c r="H66" s="13"/>
      <c r="I66" s="8">
        <v>0</v>
      </c>
    </row>
    <row r="67" spans="1:9" ht="13.5" customHeight="1">
      <c r="A67" s="8">
        <v>19</v>
      </c>
      <c r="B67" s="8" t="s">
        <v>274</v>
      </c>
      <c r="C67" s="13"/>
      <c r="D67" s="8" t="s">
        <v>275</v>
      </c>
      <c r="E67" s="13"/>
      <c r="F67" s="8" t="s">
        <v>94</v>
      </c>
      <c r="G67" s="8" t="s">
        <v>94</v>
      </c>
      <c r="H67" s="13"/>
      <c r="I67" s="8">
        <v>0</v>
      </c>
    </row>
    <row r="68" spans="1:9" ht="13.5" customHeight="1">
      <c r="A68" s="8">
        <v>19</v>
      </c>
      <c r="B68" s="8" t="s">
        <v>272</v>
      </c>
      <c r="C68" s="13"/>
      <c r="D68" s="8" t="s">
        <v>273</v>
      </c>
      <c r="E68" s="13"/>
      <c r="F68" s="8" t="s">
        <v>94</v>
      </c>
      <c r="G68" s="8" t="s">
        <v>94</v>
      </c>
      <c r="H68" s="13"/>
      <c r="I68" s="8">
        <v>0</v>
      </c>
    </row>
    <row r="69" spans="1:9" ht="13.5" customHeight="1">
      <c r="A69" s="8">
        <v>19</v>
      </c>
      <c r="B69" s="8" t="s">
        <v>248</v>
      </c>
      <c r="C69" s="13"/>
      <c r="D69" s="8" t="s">
        <v>24</v>
      </c>
      <c r="E69" s="13"/>
      <c r="F69" s="8" t="s">
        <v>96</v>
      </c>
      <c r="G69" s="8" t="s">
        <v>96</v>
      </c>
      <c r="H69" s="13"/>
      <c r="I69" s="8">
        <v>0</v>
      </c>
    </row>
    <row r="70" spans="1:9" ht="13.5" customHeight="1">
      <c r="A70" s="8">
        <v>19</v>
      </c>
      <c r="B70" s="8" t="s">
        <v>204</v>
      </c>
      <c r="C70" s="13"/>
      <c r="D70" s="8" t="s">
        <v>75</v>
      </c>
      <c r="E70" s="13"/>
      <c r="F70" s="8" t="s">
        <v>96</v>
      </c>
      <c r="G70" s="8" t="s">
        <v>96</v>
      </c>
      <c r="H70" s="13"/>
      <c r="I70" s="8">
        <v>0</v>
      </c>
    </row>
    <row r="71" spans="1:9" ht="13.5" customHeight="1">
      <c r="A71" s="8">
        <v>19</v>
      </c>
      <c r="B71" s="8" t="s">
        <v>188</v>
      </c>
      <c r="C71" s="13"/>
      <c r="D71" s="8" t="s">
        <v>71</v>
      </c>
      <c r="E71" s="13"/>
      <c r="F71" s="8" t="s">
        <v>96</v>
      </c>
      <c r="G71" s="8" t="s">
        <v>96</v>
      </c>
      <c r="H71" s="13"/>
      <c r="I71" s="8">
        <v>0</v>
      </c>
    </row>
    <row r="72" spans="1:9" ht="13.5" customHeight="1">
      <c r="A72" s="8">
        <v>19</v>
      </c>
      <c r="B72" s="8" t="s">
        <v>168</v>
      </c>
      <c r="C72" s="13"/>
      <c r="D72" s="8" t="s">
        <v>26</v>
      </c>
      <c r="E72" s="13"/>
      <c r="F72" s="8" t="s">
        <v>96</v>
      </c>
      <c r="G72" s="8" t="s">
        <v>96</v>
      </c>
      <c r="H72" s="13"/>
      <c r="I72" s="8">
        <v>0</v>
      </c>
    </row>
    <row r="73" spans="1:9" ht="13.5" customHeight="1">
      <c r="A73" s="8">
        <v>19</v>
      </c>
      <c r="B73" s="8" t="s">
        <v>191</v>
      </c>
      <c r="C73" s="13"/>
      <c r="D73" s="8" t="s">
        <v>79</v>
      </c>
      <c r="E73" s="13"/>
      <c r="F73" s="8" t="s">
        <v>94</v>
      </c>
      <c r="G73" s="8" t="s">
        <v>94</v>
      </c>
      <c r="H73" s="13"/>
      <c r="I73" s="8">
        <v>0</v>
      </c>
    </row>
    <row r="74" spans="1:9" ht="13.5" customHeight="1">
      <c r="A74" s="8">
        <v>19</v>
      </c>
      <c r="B74" s="8" t="s">
        <v>271</v>
      </c>
      <c r="C74" s="13"/>
      <c r="D74" s="8" t="s">
        <v>52</v>
      </c>
      <c r="E74" s="13"/>
      <c r="F74" s="8" t="s">
        <v>87</v>
      </c>
      <c r="G74" s="8" t="s">
        <v>94</v>
      </c>
      <c r="H74" s="13"/>
      <c r="I74" s="8">
        <v>0</v>
      </c>
    </row>
    <row r="75" spans="1:9" ht="13.5" customHeight="1">
      <c r="A75" s="8">
        <v>19</v>
      </c>
      <c r="B75" s="8" t="s">
        <v>166</v>
      </c>
      <c r="C75" s="13"/>
      <c r="D75" s="8" t="s">
        <v>22</v>
      </c>
      <c r="E75" s="13"/>
      <c r="F75" s="8" t="s">
        <v>96</v>
      </c>
      <c r="G75" s="8" t="s">
        <v>96</v>
      </c>
      <c r="H75" s="13"/>
      <c r="I75" s="8">
        <v>0</v>
      </c>
    </row>
    <row r="76" spans="1:9" ht="13.5" customHeight="1">
      <c r="A76" s="8">
        <v>19</v>
      </c>
      <c r="B76" s="8" t="s">
        <v>171</v>
      </c>
      <c r="C76" s="13"/>
      <c r="D76" s="8" t="s">
        <v>22</v>
      </c>
      <c r="E76" s="13"/>
      <c r="F76" s="8" t="s">
        <v>96</v>
      </c>
      <c r="G76" s="8" t="s">
        <v>96</v>
      </c>
      <c r="H76" s="13"/>
      <c r="I76" s="8">
        <v>0</v>
      </c>
    </row>
    <row r="77" spans="1:9" ht="13.5" customHeight="1">
      <c r="A77" s="8">
        <v>19</v>
      </c>
      <c r="B77" s="8" t="s">
        <v>201</v>
      </c>
      <c r="C77" s="13"/>
      <c r="D77" s="8" t="s">
        <v>148</v>
      </c>
      <c r="E77" s="13"/>
      <c r="F77" s="8" t="s">
        <v>96</v>
      </c>
      <c r="G77" s="8" t="s">
        <v>96</v>
      </c>
      <c r="H77" s="13"/>
      <c r="I77" s="8">
        <v>0</v>
      </c>
    </row>
    <row r="78" spans="1:9" ht="13.5" customHeight="1">
      <c r="A78" s="8">
        <v>19</v>
      </c>
      <c r="B78" s="8" t="s">
        <v>156</v>
      </c>
      <c r="C78" s="13"/>
      <c r="D78" s="8" t="s">
        <v>16</v>
      </c>
      <c r="E78" s="13"/>
      <c r="F78" s="8" t="s">
        <v>96</v>
      </c>
      <c r="G78" s="8" t="s">
        <v>96</v>
      </c>
      <c r="H78" s="13"/>
      <c r="I78" s="8">
        <v>0</v>
      </c>
    </row>
    <row r="79" spans="1:9" ht="13.5" customHeight="1">
      <c r="A79" s="8">
        <v>19</v>
      </c>
      <c r="B79" s="8" t="s">
        <v>209</v>
      </c>
      <c r="C79" s="13"/>
      <c r="D79" s="8" t="s">
        <v>84</v>
      </c>
      <c r="E79" s="13"/>
      <c r="F79" s="8" t="s">
        <v>96</v>
      </c>
      <c r="G79" s="8" t="s">
        <v>96</v>
      </c>
      <c r="H79" s="13"/>
      <c r="I79" s="8">
        <v>0</v>
      </c>
    </row>
    <row r="80" spans="1:9" ht="13.5" customHeight="1">
      <c r="A80" s="8">
        <v>19</v>
      </c>
      <c r="B80" s="8" t="s">
        <v>202</v>
      </c>
      <c r="C80" s="13"/>
      <c r="D80" s="8" t="s">
        <v>67</v>
      </c>
      <c r="E80" s="13"/>
      <c r="F80" s="8" t="s">
        <v>94</v>
      </c>
      <c r="G80" s="8" t="s">
        <v>96</v>
      </c>
      <c r="H80" s="13"/>
      <c r="I80" s="8">
        <v>0</v>
      </c>
    </row>
    <row r="81" spans="1:9" ht="13.5" customHeight="1">
      <c r="A81" s="8">
        <v>19</v>
      </c>
      <c r="B81" s="8" t="s">
        <v>206</v>
      </c>
      <c r="C81" s="13"/>
      <c r="D81" s="8" t="s">
        <v>225</v>
      </c>
      <c r="E81" s="13"/>
      <c r="F81" s="8" t="s">
        <v>131</v>
      </c>
      <c r="G81" s="8" t="s">
        <v>96</v>
      </c>
      <c r="H81" s="13"/>
      <c r="I81" s="8">
        <v>0</v>
      </c>
    </row>
    <row r="82" spans="1:9" ht="13.5" customHeight="1">
      <c r="A82" s="8">
        <v>19</v>
      </c>
      <c r="B82" s="8" t="s">
        <v>197</v>
      </c>
      <c r="C82" s="13"/>
      <c r="D82" s="8" t="s">
        <v>60</v>
      </c>
      <c r="E82" s="13"/>
      <c r="F82" s="8" t="s">
        <v>96</v>
      </c>
      <c r="G82" s="8" t="s">
        <v>96</v>
      </c>
      <c r="H82" s="13"/>
      <c r="I82" s="8">
        <v>0</v>
      </c>
    </row>
    <row r="83" spans="1:9" ht="13.5" customHeight="1">
      <c r="A83" s="8">
        <v>19</v>
      </c>
      <c r="B83" s="8" t="s">
        <v>207</v>
      </c>
      <c r="C83" s="13"/>
      <c r="D83" s="8" t="s">
        <v>81</v>
      </c>
      <c r="E83" s="13"/>
      <c r="F83" s="8" t="s">
        <v>131</v>
      </c>
      <c r="G83" s="8" t="s">
        <v>94</v>
      </c>
      <c r="H83" s="13"/>
      <c r="I83" s="8">
        <v>0</v>
      </c>
    </row>
    <row r="84" spans="1:9" ht="13.5" customHeight="1">
      <c r="A84" s="8">
        <v>19</v>
      </c>
      <c r="B84" s="8" t="s">
        <v>180</v>
      </c>
      <c r="C84" s="13"/>
      <c r="D84" s="8" t="s">
        <v>20</v>
      </c>
      <c r="E84" s="13"/>
      <c r="F84" s="8" t="s">
        <v>96</v>
      </c>
      <c r="G84" s="8" t="s">
        <v>96</v>
      </c>
      <c r="H84" s="13"/>
      <c r="I84" s="8">
        <v>0</v>
      </c>
    </row>
    <row r="85" spans="1:9" ht="13.5" customHeight="1">
      <c r="A85" s="8">
        <v>19</v>
      </c>
      <c r="B85" s="8" t="s">
        <v>173</v>
      </c>
      <c r="C85" s="13"/>
      <c r="D85" s="8" t="s">
        <v>24</v>
      </c>
      <c r="E85" s="13"/>
      <c r="F85" s="8" t="s">
        <v>96</v>
      </c>
      <c r="G85" s="8" t="s">
        <v>96</v>
      </c>
      <c r="H85" s="13"/>
      <c r="I85" s="8">
        <v>0</v>
      </c>
    </row>
    <row r="86" spans="1:9" ht="13.5" customHeight="1">
      <c r="A86" s="8">
        <v>19</v>
      </c>
      <c r="B86" s="8" t="s">
        <v>182</v>
      </c>
      <c r="C86" s="13"/>
      <c r="D86" s="8" t="s">
        <v>30</v>
      </c>
      <c r="E86" s="13"/>
      <c r="F86" s="8" t="s">
        <v>96</v>
      </c>
      <c r="G86" s="8" t="s">
        <v>96</v>
      </c>
      <c r="H86" s="13"/>
      <c r="I86" s="8">
        <v>0</v>
      </c>
    </row>
  </sheetData>
  <sheetProtection password="CCF9" sheet="1" objects="1" scenarios="1"/>
  <mergeCells count="2">
    <mergeCell ref="A1:C1"/>
    <mergeCell ref="A2:C2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Reptilandia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Merchi e Íñigo</dc:creator>
  <cp:keywords/>
  <dc:description/>
  <cp:lastModifiedBy>Merchi e Íñigo</cp:lastModifiedBy>
  <cp:lastPrinted>2001-08-27T15:00:08Z</cp:lastPrinted>
  <dcterms:created xsi:type="dcterms:W3CDTF">2001-06-05T18:17:03Z</dcterms:created>
  <dcterms:modified xsi:type="dcterms:W3CDTF">2001-08-27T15:38:19Z</dcterms:modified>
  <cp:category/>
  <cp:version/>
  <cp:contentType/>
  <cp:contentStatus/>
</cp:coreProperties>
</file>